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pivotTables/pivotTable3.xml" ContentType="application/vnd.openxmlformats-officedocument.spreadsheetml.pivotTab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pivotTables/pivotTable4.xml" ContentType="application/vnd.openxmlformats-officedocument.spreadsheetml.pivotTab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pivotTables/pivotTable5.xml" ContentType="application/vnd.openxmlformats-officedocument.spreadsheetml.pivotTab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pivotTables/pivotTable6.xml" ContentType="application/vnd.openxmlformats-officedocument.spreadsheetml.pivotTab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omments1.xml" ContentType="application/vnd.openxmlformats-officedocument.spreadsheetml.comments+xml"/>
  <Override PartName="/xl/drawings/drawing8.xml" ContentType="application/vnd.openxmlformats-officedocument.drawing+xml"/>
  <Override PartName="/xl/comments2.xml" ContentType="application/vnd.openxmlformats-officedocument.spreadsheetml.comments+xml"/>
  <Override PartName="/xl/pivotTables/pivotTable7.xml" ContentType="application/vnd.openxmlformats-officedocument.spreadsheetml.pivotTable+xml"/>
  <Override PartName="/xl/drawings/drawing9.xml" ContentType="application/vnd.openxmlformats-officedocument.drawing+xml"/>
  <Override PartName="/xl/charts/chart7.xml" ContentType="application/vnd.openxmlformats-officedocument.drawingml.chart+xml"/>
  <Override PartName="/xl/pivotTables/pivotTable8.xml" ContentType="application/vnd.openxmlformats-officedocument.spreadsheetml.pivotTable+xml"/>
  <Override PartName="/xl/drawings/drawing10.xml" ContentType="application/vnd.openxmlformats-officedocument.drawing+xml"/>
  <Override PartName="/xl/charts/chart8.xml" ContentType="application/vnd.openxmlformats-officedocument.drawingml.chart+xml"/>
  <Override PartName="/xl/pivotTables/pivotTable9.xml" ContentType="application/vnd.openxmlformats-officedocument.spreadsheetml.pivotTable+xml"/>
  <Override PartName="/xl/drawings/drawing11.xml" ContentType="application/vnd.openxmlformats-officedocument.drawing+xml"/>
  <Override PartName="/xl/charts/chart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harts/colors1.xml" ContentType="application/vnd.ms-office.chartcolorstyle+xml"/>
  <Override PartName="/xl/charts/style1.xml" ContentType="application/vnd.ms-office.chartstyle+xml"/>
  <Override PartName="/xl/charts/colors2.xml" ContentType="application/vnd.ms-office.chartcolorstyle+xml"/>
  <Override PartName="/xl/charts/style2.xml" ContentType="application/vnd.ms-office.chartstyle+xml"/>
  <Override PartName="/xl/charts/colors3.xml" ContentType="application/vnd.ms-office.chartcolorstyle+xml"/>
  <Override PartName="/xl/charts/style3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60" windowWidth="21600" windowHeight="9675" tabRatio="903" firstSheet="7" activeTab="8"/>
  </bookViews>
  <sheets>
    <sheet name="parametros" sheetId="15" state="hidden" r:id="rId1"/>
    <sheet name="Canal" sheetId="23" state="hidden" r:id="rId2"/>
    <sheet name="Sistema" sheetId="24" state="hidden" r:id="rId3"/>
    <sheet name="tiempo" sheetId="25" state="hidden" r:id="rId4"/>
    <sheet name="Grafica-Solucionados" sheetId="37" state="hidden" r:id="rId5"/>
    <sheet name="Grafica-Recibidos" sheetId="38" state="hidden" r:id="rId6"/>
    <sheet name="Grafica-Top" sheetId="36" state="hidden" r:id="rId7"/>
    <sheet name="Insumo-Recibido" sheetId="32" r:id="rId8"/>
    <sheet name="Insumo-Solucionado" sheetId="14" r:id="rId9"/>
    <sheet name="Total-Recibidos" sheetId="30" r:id="rId10"/>
    <sheet name="Total-Solucionados" sheetId="35" r:id="rId11"/>
    <sheet name="Top-Requerimientos-Subtema" sheetId="29" r:id="rId12"/>
    <sheet name="Acciones de Mejora" sheetId="26" r:id="rId13"/>
  </sheets>
  <definedNames>
    <definedName name="_xlnm._FilterDatabase" localSheetId="7" hidden="1">'Insumo-Recibido'!$B$1:$G$219</definedName>
    <definedName name="_xlnm._FilterDatabase" localSheetId="8" hidden="1">'Insumo-Solucionado'!$B$1:$G$36</definedName>
    <definedName name="alcaldia">parametros!$D$1:$D$21</definedName>
    <definedName name="canal">parametros!$A$1:$A$9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sistema">parametros!$B$1:$B$3</definedName>
    <definedName name="tipologia">parametros!$C$1:$C$12</definedName>
  </definedNames>
  <calcPr calcId="145621"/>
  <pivotCaches>
    <pivotCache cacheId="39" r:id="rId14"/>
    <pivotCache cacheId="40" r:id="rId15"/>
  </pivotCaches>
  <fileRecoveryPr autoRecover="0"/>
</workbook>
</file>

<file path=xl/calcChain.xml><?xml version="1.0" encoding="utf-8"?>
<calcChain xmlns="http://schemas.openxmlformats.org/spreadsheetml/2006/main">
  <c r="F27" i="30" l="1"/>
  <c r="F23" i="30"/>
  <c r="F26" i="30"/>
  <c r="F25" i="30"/>
  <c r="F28" i="30"/>
  <c r="F24" i="30"/>
  <c r="E19" i="29"/>
  <c r="E18" i="30"/>
  <c r="F16" i="35"/>
</calcChain>
</file>

<file path=xl/comments1.xml><?xml version="1.0" encoding="utf-8"?>
<comments xmlns="http://schemas.openxmlformats.org/spreadsheetml/2006/main">
  <authors>
    <author>Contratista Quejas y Reclamos</author>
  </authors>
  <commentList>
    <comment ref="E1" authorId="0">
      <text>
        <r>
          <rPr>
            <b/>
            <sz val="9"/>
            <color indexed="81"/>
            <rFont val="Tahoma"/>
            <family val="2"/>
          </rPr>
          <t>Se deben incluir todos los requerimientos de los diferentes Sistemas que la Entidad opere</t>
        </r>
      </text>
    </comment>
  </commentList>
</comments>
</file>

<file path=xl/comments2.xml><?xml version="1.0" encoding="utf-8"?>
<comments xmlns="http://schemas.openxmlformats.org/spreadsheetml/2006/main">
  <authors>
    <author>Contratista Quejas y Reclamos</author>
  </authors>
  <commentList>
    <comment ref="E1" authorId="0">
      <text>
        <r>
          <rPr>
            <b/>
            <sz val="9"/>
            <color indexed="81"/>
            <rFont val="Tahoma"/>
            <family val="2"/>
          </rPr>
          <t>Se deben incluir todos los requerimientos de los diferentes Sistemas que la Entidad opere</t>
        </r>
      </text>
    </comment>
  </commentList>
</comments>
</file>

<file path=xl/sharedStrings.xml><?xml version="1.0" encoding="utf-8"?>
<sst xmlns="http://schemas.openxmlformats.org/spreadsheetml/2006/main" count="399" uniqueCount="111">
  <si>
    <t>Tipología</t>
  </si>
  <si>
    <t>Reclamo</t>
  </si>
  <si>
    <t>Subtema y/o Descriptor</t>
  </si>
  <si>
    <t>Recibidos</t>
  </si>
  <si>
    <t>Canal de recepción</t>
  </si>
  <si>
    <t>SDQS</t>
  </si>
  <si>
    <t>canal</t>
  </si>
  <si>
    <t>Sistema</t>
  </si>
  <si>
    <t>Presencial</t>
  </si>
  <si>
    <t>Escrito</t>
  </si>
  <si>
    <t>Teléfonico</t>
  </si>
  <si>
    <t>Email</t>
  </si>
  <si>
    <t>Buzón</t>
  </si>
  <si>
    <t>Redes Sociales</t>
  </si>
  <si>
    <t>tipología</t>
  </si>
  <si>
    <t>Queja</t>
  </si>
  <si>
    <t>Petición de Interes Particular</t>
  </si>
  <si>
    <t>Petición de Interes General</t>
  </si>
  <si>
    <t>Consulta</t>
  </si>
  <si>
    <t>Solicitud de Información</t>
  </si>
  <si>
    <t>Sugerencia</t>
  </si>
  <si>
    <t>Solicitud de valoración forestal</t>
  </si>
  <si>
    <t>Otro . ¿Cuál?</t>
  </si>
  <si>
    <t>Total general</t>
  </si>
  <si>
    <t>Chapinero</t>
  </si>
  <si>
    <t xml:space="preserve">Recibidos </t>
  </si>
  <si>
    <t>Solucionados</t>
  </si>
  <si>
    <t xml:space="preserve">PERIODO DEL INFORME: </t>
  </si>
  <si>
    <t>Asunto o Subtema</t>
  </si>
  <si>
    <t>Sistema de Registro PQR</t>
  </si>
  <si>
    <t>Denuncia por actos de corrupción</t>
  </si>
  <si>
    <t>Felicitación</t>
  </si>
  <si>
    <t>Alcaldias</t>
  </si>
  <si>
    <t>Antonio Nariño</t>
  </si>
  <si>
    <t>Barrios Unidos</t>
  </si>
  <si>
    <t>Bosa</t>
  </si>
  <si>
    <t>Candelaria</t>
  </si>
  <si>
    <t>Ciudad Bolívar</t>
  </si>
  <si>
    <t>Engativá</t>
  </si>
  <si>
    <t>Fontibón</t>
  </si>
  <si>
    <t>Kennedy</t>
  </si>
  <si>
    <t>Mártires</t>
  </si>
  <si>
    <t>Puente Aranda</t>
  </si>
  <si>
    <t>Rafael Uribe</t>
  </si>
  <si>
    <t>San Cristóbal</t>
  </si>
  <si>
    <t>Santa Fe</t>
  </si>
  <si>
    <t>Suba</t>
  </si>
  <si>
    <t>Sumapaz</t>
  </si>
  <si>
    <t>Teusaquillo</t>
  </si>
  <si>
    <t>Tunjuelito</t>
  </si>
  <si>
    <t>Usaquén</t>
  </si>
  <si>
    <t>Usme</t>
  </si>
  <si>
    <t>Canal</t>
  </si>
  <si>
    <t>INFORME MENSUAL DE QUEJAS, RECLAMOS, SUGERENCIAS Y SOLICITUDES DE INFORMACIÓN</t>
  </si>
  <si>
    <t>Web</t>
  </si>
  <si>
    <t>Sistema Propio ¿Cuál?</t>
  </si>
  <si>
    <t>E-MAIL</t>
  </si>
  <si>
    <t>Suma de Solucionados</t>
  </si>
  <si>
    <t>Suma de Recibidos</t>
  </si>
  <si>
    <t>Top de Solucionados</t>
  </si>
  <si>
    <t>Total de Requerimientos Recibidos</t>
  </si>
  <si>
    <t>Análisis</t>
  </si>
  <si>
    <t>Top 5 de Requerimientos por Asunto o Subtema</t>
  </si>
  <si>
    <t>Total - Top 5 de Requerimientos</t>
  </si>
  <si>
    <t xml:space="preserve">Solucionados </t>
  </si>
  <si>
    <t>Sistema PQRS/Tipología</t>
  </si>
  <si>
    <t>Top 5 de Requerimientos</t>
  </si>
  <si>
    <t>Etiquetas de columna</t>
  </si>
  <si>
    <t>Total de Requerimientos Recibidos por Sistema de Registro PQR</t>
  </si>
  <si>
    <t xml:space="preserve"> TRASLADO POR NO COMPETENCIA</t>
  </si>
  <si>
    <t>PROGRAMACION GENERAL</t>
  </si>
  <si>
    <t>ATENCION Y SERVICIO A LA CIUDADANIA</t>
  </si>
  <si>
    <t>SOLICITUD DE INFORMACIÓN</t>
  </si>
  <si>
    <t>FALLAS TECNOLOGICAS, DE RED Y CONECTIVIDAD</t>
  </si>
  <si>
    <t>TRANSMISIONES ESPECIALES</t>
  </si>
  <si>
    <t>(en blanco)</t>
  </si>
  <si>
    <t>Etiquetas de fila</t>
  </si>
  <si>
    <t>ENTIDAD:   CANAL CAPITAL</t>
  </si>
  <si>
    <t>SECTOR: CULTURA, RECREACION Y DEPORTE</t>
  </si>
  <si>
    <t>Seguimiento</t>
  </si>
  <si>
    <t>ADMINISTRACION DEL TALENTO HUMANO</t>
  </si>
  <si>
    <t>FRANJA INFORMATIVA</t>
  </si>
  <si>
    <t>VISITA TECNICA/ADMINISTRATIVAS/EDUCATIVAS</t>
  </si>
  <si>
    <t>ATENCION Y PORTAFOLIO DE SERVICIOS</t>
  </si>
  <si>
    <t>ASESORIAS PEDAGOGICAS</t>
  </si>
  <si>
    <t>PARTICIPACION EN PROGRAMAS</t>
  </si>
  <si>
    <t>CUBRIMIENTO DE EVENTOS</t>
  </si>
  <si>
    <t>TELEFONO</t>
  </si>
  <si>
    <t>BUZON</t>
  </si>
  <si>
    <t>PAGINA WEB Y SISTEMAS DE INFORMACION</t>
  </si>
  <si>
    <t>PRACTICAS ESTUDIANTILES</t>
  </si>
  <si>
    <t xml:space="preserve"> </t>
  </si>
  <si>
    <t>El cuadro evidencia los subtemas de más interés intrpuestos por los ciudadanos, los cuales en su gran mayoria tienen que ver con la parte misional y operativa del Canal.</t>
  </si>
  <si>
    <t>WEB</t>
  </si>
  <si>
    <t>PRESENCIAL</t>
  </si>
  <si>
    <t>ESCRITO</t>
  </si>
  <si>
    <t>SERVICIOS DE TELEVISION</t>
  </si>
  <si>
    <t>TEMAS DE CONTRATACION: PERSONAL/RECURSOS FISICOS</t>
  </si>
  <si>
    <t>BANCO DE PROGRAMAS Y PROYECTOS E INFORMACION DE PROYECTOS</t>
  </si>
  <si>
    <t>PROYECTOS DE TELEVISION</t>
  </si>
  <si>
    <t>REPETICION DE PROGRAMAS</t>
  </si>
  <si>
    <t>SERVICIO SOCIAL</t>
  </si>
  <si>
    <t>SEÑAL DE TELEVISION</t>
  </si>
  <si>
    <t>HORARIO PROGRAMACION</t>
  </si>
  <si>
    <t>SERVICIO STREAMING E INTERNET</t>
  </si>
  <si>
    <t>TARIFAS PUBLICITARIAS</t>
  </si>
  <si>
    <t>Porcentaje</t>
  </si>
  <si>
    <t xml:space="preserve">Porcentaje </t>
  </si>
  <si>
    <t>Suma de Días Gestión</t>
  </si>
  <si>
    <t>El total de Solicitudes de información recibidas durante la vigencia 2015 se ingresaron satisfactoriamente al Sistema Distrtial de Quejas y Soluciones SDQS. de las cuales el 81% ingresan al Canal a través de correo electrónico, y el 4% lo hizoa través de la pagina web, lo que indica que el 85% de los ciudadanos utilizan con mayor frecuencia los medios electronicos  para interponer peticiones.</t>
  </si>
  <si>
    <t>De las 563 peticiones recibidas en el año 2015,  96 peticiones fueron solicitudes de información, un total de 90 fueron solucionadas por Canal Capital y 6 se solucionaron por traslado a la entidad competente de respuesta.El tiempo de respuesta utilizado para el total de solicitudes recibidas es de 148 días lo que indica 1.5 días por petición.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</si>
</sst>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-;\-* #,##0.00_-;_-* &quot;-&quot;??_-;_-@_-"/>
    <numFmt numFmtId="165" formatCode="_-* #,##0_-;\-* #,##0_-;_-* &quot;-&quot;??_-;_-@_-"/>
    <numFmt numFmtId="166" formatCode="0.0%"/>
  </numFmts>
  <fonts count="1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indexed="8"/>
      <name val="sans-serif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0.249977111117893"/>
        <bgColor theme="4" tint="0.79998168889431442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5"/>
      </left>
      <right/>
      <top style="thin">
        <color indexed="65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5"/>
      </left>
      <right/>
      <top style="thin">
        <color indexed="8"/>
      </top>
      <bottom/>
      <diagonal/>
    </border>
    <border>
      <left style="thin">
        <color indexed="65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65"/>
      </top>
      <bottom/>
      <diagonal/>
    </border>
    <border>
      <left style="thin">
        <color indexed="65"/>
      </left>
      <right style="thin">
        <color indexed="8"/>
      </right>
      <top style="thin">
        <color indexed="65"/>
      </top>
      <bottom/>
      <diagonal/>
    </border>
    <border>
      <left style="thin">
        <color indexed="8"/>
      </left>
      <right/>
      <top style="thin">
        <color indexed="65"/>
      </top>
      <bottom style="thin">
        <color indexed="8"/>
      </bottom>
      <diagonal/>
    </border>
    <border>
      <left style="thin">
        <color indexed="65"/>
      </left>
      <right/>
      <top style="thin">
        <color indexed="65"/>
      </top>
      <bottom style="thin">
        <color indexed="8"/>
      </bottom>
      <diagonal/>
    </border>
    <border>
      <left style="thin">
        <color indexed="65"/>
      </left>
      <right style="thin">
        <color indexed="8"/>
      </right>
      <top style="thin">
        <color indexed="65"/>
      </top>
      <bottom style="thin">
        <color indexed="8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3">
    <xf numFmtId="0" fontId="0" fillId="0" borderId="0"/>
    <xf numFmtId="164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143">
    <xf numFmtId="0" fontId="0" fillId="0" borderId="0" xfId="0"/>
    <xf numFmtId="0" fontId="0" fillId="2" borderId="1" xfId="0" applyFill="1" applyBorder="1" applyAlignment="1">
      <alignment horizontal="center" vertical="center" wrapText="1"/>
    </xf>
    <xf numFmtId="0" fontId="2" fillId="3" borderId="1" xfId="0" applyNumberFormat="1" applyFont="1" applyFill="1" applyBorder="1" applyAlignment="1" applyProtection="1">
      <alignment horizontal="center" vertical="center" wrapText="1"/>
    </xf>
    <xf numFmtId="0" fontId="0" fillId="2" borderId="0" xfId="0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2" borderId="0" xfId="0" applyFill="1"/>
    <xf numFmtId="0" fontId="4" fillId="0" borderId="1" xfId="0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top" wrapText="1"/>
    </xf>
    <xf numFmtId="0" fontId="4" fillId="0" borderId="1" xfId="0" pivotButton="1" applyFont="1" applyBorder="1" applyAlignment="1">
      <alignment horizontal="center" vertical="center" wrapText="1"/>
    </xf>
    <xf numFmtId="0" fontId="0" fillId="2" borderId="0" xfId="0" applyFill="1" applyAlignment="1">
      <alignment wrapText="1"/>
    </xf>
    <xf numFmtId="16" fontId="3" fillId="2" borderId="3" xfId="0" applyNumberFormat="1" applyFont="1" applyFill="1" applyBorder="1" applyAlignment="1">
      <alignment horizontal="center" vertical="center"/>
    </xf>
    <xf numFmtId="0" fontId="0" fillId="2" borderId="3" xfId="0" applyFill="1" applyBorder="1"/>
    <xf numFmtId="0" fontId="0" fillId="2" borderId="4" xfId="0" applyFill="1" applyBorder="1"/>
    <xf numFmtId="0" fontId="0" fillId="2" borderId="0" xfId="0" applyFill="1" applyBorder="1" applyAlignment="1">
      <alignment wrapText="1"/>
    </xf>
    <xf numFmtId="0" fontId="0" fillId="2" borderId="0" xfId="0" applyFill="1" applyBorder="1"/>
    <xf numFmtId="0" fontId="4" fillId="2" borderId="0" xfId="0" applyFont="1" applyFill="1" applyBorder="1" applyAlignment="1">
      <alignment horizontal="center" vertical="center" wrapText="1"/>
    </xf>
    <xf numFmtId="0" fontId="0" fillId="2" borderId="0" xfId="0" applyFill="1" applyBorder="1" applyAlignment="1">
      <alignment vertical="top" wrapText="1"/>
    </xf>
    <xf numFmtId="0" fontId="2" fillId="3" borderId="1" xfId="0" applyNumberFormat="1" applyFont="1" applyFill="1" applyBorder="1" applyAlignment="1" applyProtection="1">
      <alignment horizontal="center" vertical="center"/>
    </xf>
    <xf numFmtId="0" fontId="3" fillId="2" borderId="0" xfId="0" applyFont="1" applyFill="1" applyBorder="1" applyAlignment="1">
      <alignment wrapText="1"/>
    </xf>
    <xf numFmtId="16" fontId="3" fillId="2" borderId="0" xfId="0" applyNumberFormat="1" applyFont="1" applyFill="1" applyBorder="1" applyAlignment="1">
      <alignment horizontal="center" vertical="center"/>
    </xf>
    <xf numFmtId="16" fontId="3" fillId="2" borderId="0" xfId="0" applyNumberFormat="1" applyFont="1" applyFill="1" applyBorder="1" applyAlignment="1">
      <alignment horizontal="right" vertical="center"/>
    </xf>
    <xf numFmtId="0" fontId="3" fillId="2" borderId="0" xfId="0" applyNumberFormat="1" applyFont="1" applyFill="1" applyBorder="1" applyAlignment="1">
      <alignment horizontal="center" vertical="center"/>
    </xf>
    <xf numFmtId="0" fontId="4" fillId="0" borderId="1" xfId="0" pivotButton="1" applyFont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 wrapText="1"/>
    </xf>
    <xf numFmtId="0" fontId="0" fillId="0" borderId="1" xfId="0" applyBorder="1"/>
    <xf numFmtId="0" fontId="5" fillId="0" borderId="1" xfId="0" applyFont="1" applyBorder="1" applyAlignment="1">
      <alignment horizontal="center" vertical="center"/>
    </xf>
    <xf numFmtId="0" fontId="0" fillId="0" borderId="1" xfId="0" applyFill="1" applyBorder="1"/>
    <xf numFmtId="0" fontId="0" fillId="0" borderId="1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4" fillId="2" borderId="0" xfId="0" applyNumberFormat="1" applyFont="1" applyFill="1" applyBorder="1" applyAlignment="1">
      <alignment horizontal="center" vertical="center"/>
    </xf>
    <xf numFmtId="1" fontId="4" fillId="2" borderId="0" xfId="0" applyNumberFormat="1" applyFont="1" applyFill="1" applyBorder="1" applyAlignment="1">
      <alignment horizontal="center" vertical="center"/>
    </xf>
    <xf numFmtId="10" fontId="4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justify" vertical="top" wrapText="1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top" wrapText="1"/>
    </xf>
    <xf numFmtId="0" fontId="4" fillId="2" borderId="0" xfId="0" applyFont="1" applyFill="1" applyBorder="1" applyAlignment="1">
      <alignment vertical="top" wrapText="1"/>
    </xf>
    <xf numFmtId="0" fontId="4" fillId="2" borderId="0" xfId="0" applyFont="1" applyFill="1" applyBorder="1" applyAlignment="1">
      <alignment vertical="top"/>
    </xf>
    <xf numFmtId="0" fontId="0" fillId="2" borderId="1" xfId="0" applyFill="1" applyBorder="1" applyAlignment="1" applyProtection="1">
      <alignment horizontal="center" vertical="center" wrapText="1"/>
      <protection locked="0"/>
    </xf>
    <xf numFmtId="0" fontId="6" fillId="2" borderId="0" xfId="0" applyFont="1" applyFill="1" applyBorder="1" applyAlignment="1">
      <alignment horizontal="justify" vertical="top" wrapText="1"/>
    </xf>
    <xf numFmtId="0" fontId="6" fillId="2" borderId="0" xfId="0" applyFont="1" applyFill="1" applyBorder="1" applyAlignment="1">
      <alignment horizontal="justify" vertical="top" wrapText="1"/>
    </xf>
    <xf numFmtId="0" fontId="4" fillId="0" borderId="1" xfId="0" pivotButton="1" applyFont="1" applyBorder="1" applyAlignment="1">
      <alignment horizontal="left" vertical="center"/>
    </xf>
    <xf numFmtId="0" fontId="6" fillId="2" borderId="0" xfId="0" applyFont="1" applyFill="1" applyBorder="1" applyAlignment="1">
      <alignment vertical="top" wrapText="1"/>
    </xf>
    <xf numFmtId="0" fontId="4" fillId="0" borderId="1" xfId="0" applyFont="1" applyBorder="1" applyAlignment="1">
      <alignment horizontal="center" vertical="center" textRotation="90" wrapText="1"/>
    </xf>
    <xf numFmtId="0" fontId="0" fillId="0" borderId="7" xfId="0" applyBorder="1"/>
    <xf numFmtId="0" fontId="6" fillId="2" borderId="0" xfId="0" applyFont="1" applyFill="1" applyBorder="1" applyAlignment="1">
      <alignment horizontal="left" vertical="top" wrapText="1"/>
    </xf>
    <xf numFmtId="0" fontId="6" fillId="2" borderId="0" xfId="0" applyFont="1" applyFill="1" applyAlignment="1">
      <alignment vertical="top" wrapText="1"/>
    </xf>
    <xf numFmtId="165" fontId="4" fillId="0" borderId="1" xfId="0" applyNumberFormat="1" applyFont="1" applyBorder="1" applyAlignment="1">
      <alignment horizontal="center" vertical="center"/>
    </xf>
    <xf numFmtId="165" fontId="4" fillId="0" borderId="1" xfId="0" pivotButton="1" applyNumberFormat="1" applyFont="1" applyBorder="1" applyAlignment="1">
      <alignment vertical="top" wrapText="1"/>
    </xf>
    <xf numFmtId="165" fontId="4" fillId="0" borderId="1" xfId="0" applyNumberFormat="1" applyFont="1" applyBorder="1" applyAlignment="1">
      <alignment vertical="top"/>
    </xf>
    <xf numFmtId="165" fontId="4" fillId="0" borderId="1" xfId="0" applyNumberFormat="1" applyFont="1" applyBorder="1" applyAlignment="1">
      <alignment horizontal="left" vertical="top" wrapText="1"/>
    </xf>
    <xf numFmtId="0" fontId="5" fillId="2" borderId="6" xfId="0" applyFont="1" applyFill="1" applyBorder="1" applyAlignment="1"/>
    <xf numFmtId="0" fontId="5" fillId="2" borderId="0" xfId="0" applyFont="1" applyFill="1" applyBorder="1" applyAlignment="1"/>
    <xf numFmtId="0" fontId="0" fillId="0" borderId="0" xfId="0" applyBorder="1"/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vertical="top" wrapText="1"/>
    </xf>
    <xf numFmtId="165" fontId="3" fillId="2" borderId="0" xfId="0" applyNumberFormat="1" applyFont="1" applyFill="1" applyBorder="1" applyAlignment="1">
      <alignment horizontal="center" vertical="center"/>
    </xf>
    <xf numFmtId="0" fontId="5" fillId="0" borderId="0" xfId="0" applyFont="1" applyBorder="1" applyAlignment="1"/>
    <xf numFmtId="165" fontId="3" fillId="2" borderId="0" xfId="1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wrapText="1"/>
    </xf>
    <xf numFmtId="0" fontId="5" fillId="2" borderId="0" xfId="0" applyFont="1" applyFill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0" xfId="0" applyBorder="1" applyAlignment="1">
      <alignment wrapText="1"/>
    </xf>
    <xf numFmtId="0" fontId="4" fillId="0" borderId="1" xfId="0" applyFont="1" applyBorder="1" applyAlignment="1">
      <alignment horizontal="left" vertical="center"/>
    </xf>
    <xf numFmtId="9" fontId="0" fillId="0" borderId="1" xfId="2" applyFont="1" applyBorder="1"/>
    <xf numFmtId="166" fontId="0" fillId="0" borderId="1" xfId="2" applyNumberFormat="1" applyFont="1" applyBorder="1"/>
    <xf numFmtId="0" fontId="0" fillId="4" borderId="1" xfId="0" applyFill="1" applyBorder="1"/>
    <xf numFmtId="9" fontId="3" fillId="4" borderId="1" xfId="0" applyNumberFormat="1" applyFont="1" applyFill="1" applyBorder="1" applyAlignment="1">
      <alignment horizontal="center" vertical="center"/>
    </xf>
    <xf numFmtId="9" fontId="3" fillId="4" borderId="1" xfId="2" applyFont="1" applyFill="1" applyBorder="1"/>
    <xf numFmtId="0" fontId="6" fillId="2" borderId="0" xfId="0" applyFont="1" applyFill="1" applyBorder="1" applyAlignment="1">
      <alignment horizontal="justify" vertical="top" wrapText="1"/>
    </xf>
    <xf numFmtId="0" fontId="5" fillId="0" borderId="0" xfId="0" applyFont="1" applyBorder="1"/>
    <xf numFmtId="0" fontId="0" fillId="2" borderId="0" xfId="0" applyFill="1" applyBorder="1" applyAlignment="1" applyProtection="1">
      <alignment horizontal="center" vertical="center" wrapText="1"/>
      <protection locked="0"/>
    </xf>
    <xf numFmtId="0" fontId="0" fillId="0" borderId="0" xfId="0" applyNumberFormat="1" applyBorder="1"/>
    <xf numFmtId="0" fontId="0" fillId="2" borderId="0" xfId="0" applyFill="1" applyBorder="1" applyAlignment="1" applyProtection="1">
      <alignment horizontal="left" vertical="center" wrapText="1"/>
      <protection locked="0"/>
    </xf>
    <xf numFmtId="0" fontId="2" fillId="2" borderId="1" xfId="0" applyNumberFormat="1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5" fillId="0" borderId="1" xfId="0" applyFont="1" applyBorder="1"/>
    <xf numFmtId="0" fontId="0" fillId="0" borderId="1" xfId="0" applyNumberFormat="1" applyBorder="1"/>
    <xf numFmtId="0" fontId="5" fillId="0" borderId="14" xfId="0" applyFont="1" applyBorder="1"/>
    <xf numFmtId="0" fontId="0" fillId="0" borderId="14" xfId="0" applyBorder="1"/>
    <xf numFmtId="0" fontId="0" fillId="2" borderId="14" xfId="0" applyFill="1" applyBorder="1" applyAlignment="1" applyProtection="1">
      <alignment horizontal="center" vertical="center" wrapText="1"/>
      <protection locked="0"/>
    </xf>
    <xf numFmtId="0" fontId="5" fillId="5" borderId="1" xfId="0" applyNumberFormat="1" applyFont="1" applyFill="1" applyBorder="1"/>
    <xf numFmtId="0" fontId="5" fillId="6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top"/>
    </xf>
    <xf numFmtId="9" fontId="0" fillId="0" borderId="0" xfId="2" applyFont="1" applyBorder="1"/>
    <xf numFmtId="9" fontId="0" fillId="0" borderId="0" xfId="0" applyNumberFormat="1" applyBorder="1"/>
    <xf numFmtId="9" fontId="0" fillId="0" borderId="1" xfId="2" applyFont="1" applyBorder="1" applyAlignment="1">
      <alignment horizontal="center"/>
    </xf>
    <xf numFmtId="0" fontId="0" fillId="0" borderId="0" xfId="0" applyBorder="1" applyAlignment="1">
      <alignment vertical="top" wrapText="1"/>
    </xf>
    <xf numFmtId="0" fontId="0" fillId="0" borderId="0" xfId="0" applyFill="1" applyAlignment="1">
      <alignment wrapText="1"/>
    </xf>
    <xf numFmtId="0" fontId="0" fillId="0" borderId="0" xfId="0" applyFill="1" applyBorder="1"/>
    <xf numFmtId="0" fontId="0" fillId="0" borderId="0" xfId="0" applyFill="1"/>
    <xf numFmtId="0" fontId="0" fillId="2" borderId="0" xfId="0" applyFill="1" applyAlignment="1">
      <alignment horizontal="left" wrapText="1"/>
    </xf>
    <xf numFmtId="0" fontId="5" fillId="2" borderId="0" xfId="0" applyFont="1" applyFill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0" fillId="2" borderId="9" xfId="0" applyFont="1" applyFill="1" applyBorder="1" applyAlignment="1">
      <alignment horizontal="left" vertical="top" wrapText="1"/>
    </xf>
    <xf numFmtId="0" fontId="0" fillId="2" borderId="8" xfId="0" applyFont="1" applyFill="1" applyBorder="1" applyAlignment="1">
      <alignment horizontal="left" vertical="top" wrapText="1"/>
    </xf>
    <xf numFmtId="0" fontId="0" fillId="2" borderId="10" xfId="0" applyFont="1" applyFill="1" applyBorder="1" applyAlignment="1">
      <alignment horizontal="left" vertical="top" wrapText="1"/>
    </xf>
    <xf numFmtId="0" fontId="0" fillId="2" borderId="11" xfId="0" applyFont="1" applyFill="1" applyBorder="1" applyAlignment="1">
      <alignment horizontal="left" vertical="top" wrapText="1"/>
    </xf>
    <xf numFmtId="0" fontId="0" fillId="2" borderId="0" xfId="0" applyFont="1" applyFill="1" applyBorder="1" applyAlignment="1">
      <alignment horizontal="left" vertical="top" wrapText="1"/>
    </xf>
    <xf numFmtId="0" fontId="0" fillId="2" borderId="12" xfId="0" applyFont="1" applyFill="1" applyBorder="1" applyAlignment="1">
      <alignment horizontal="left" vertical="top" wrapText="1"/>
    </xf>
    <xf numFmtId="0" fontId="0" fillId="2" borderId="5" xfId="0" applyFont="1" applyFill="1" applyBorder="1" applyAlignment="1">
      <alignment horizontal="left" vertical="top" wrapText="1"/>
    </xf>
    <xf numFmtId="0" fontId="0" fillId="2" borderId="6" xfId="0" applyFont="1" applyFill="1" applyBorder="1" applyAlignment="1">
      <alignment horizontal="left" vertical="top" wrapText="1"/>
    </xf>
    <xf numFmtId="0" fontId="0" fillId="2" borderId="13" xfId="0" applyFont="1" applyFill="1" applyBorder="1" applyAlignment="1">
      <alignment horizontal="left" vertical="top" wrapText="1"/>
    </xf>
    <xf numFmtId="0" fontId="6" fillId="2" borderId="9" xfId="0" applyFont="1" applyFill="1" applyBorder="1" applyAlignment="1">
      <alignment horizontal="left" vertical="top" wrapText="1"/>
    </xf>
    <xf numFmtId="0" fontId="6" fillId="2" borderId="8" xfId="0" applyFont="1" applyFill="1" applyBorder="1" applyAlignment="1">
      <alignment horizontal="left" vertical="top" wrapText="1"/>
    </xf>
    <xf numFmtId="0" fontId="3" fillId="2" borderId="4" xfId="0" applyFont="1" applyFill="1" applyBorder="1" applyAlignment="1">
      <alignment horizontal="left" vertical="center" wrapText="1"/>
    </xf>
    <xf numFmtId="0" fontId="6" fillId="2" borderId="10" xfId="0" applyFont="1" applyFill="1" applyBorder="1" applyAlignment="1">
      <alignment horizontal="left" vertical="top" wrapText="1"/>
    </xf>
    <xf numFmtId="0" fontId="6" fillId="2" borderId="11" xfId="0" applyFont="1" applyFill="1" applyBorder="1" applyAlignment="1">
      <alignment horizontal="left" vertical="top" wrapText="1"/>
    </xf>
    <xf numFmtId="0" fontId="6" fillId="2" borderId="0" xfId="0" applyFont="1" applyFill="1" applyBorder="1" applyAlignment="1">
      <alignment horizontal="left" vertical="top" wrapText="1"/>
    </xf>
    <xf numFmtId="0" fontId="6" fillId="2" borderId="12" xfId="0" applyFont="1" applyFill="1" applyBorder="1" applyAlignment="1">
      <alignment horizontal="left" vertical="top" wrapText="1"/>
    </xf>
    <xf numFmtId="0" fontId="6" fillId="2" borderId="5" xfId="0" applyFont="1" applyFill="1" applyBorder="1" applyAlignment="1">
      <alignment horizontal="left" vertical="top" wrapText="1"/>
    </xf>
    <xf numFmtId="0" fontId="6" fillId="2" borderId="6" xfId="0" applyFont="1" applyFill="1" applyBorder="1" applyAlignment="1">
      <alignment horizontal="left" vertical="top" wrapText="1"/>
    </xf>
    <xf numFmtId="0" fontId="6" fillId="2" borderId="13" xfId="0" applyFont="1" applyFill="1" applyBorder="1" applyAlignment="1">
      <alignment horizontal="left" vertical="top" wrapText="1"/>
    </xf>
    <xf numFmtId="0" fontId="5" fillId="2" borderId="0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justify" vertical="top" wrapText="1"/>
    </xf>
    <xf numFmtId="0" fontId="0" fillId="0" borderId="2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0" fontId="0" fillId="0" borderId="26" xfId="0" applyBorder="1" applyAlignment="1">
      <alignment horizontal="left" vertical="top" wrapText="1"/>
    </xf>
    <xf numFmtId="0" fontId="0" fillId="0" borderId="27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28" xfId="0" applyBorder="1" applyAlignment="1">
      <alignment horizontal="left" vertical="top" wrapText="1"/>
    </xf>
    <xf numFmtId="0" fontId="0" fillId="0" borderId="29" xfId="0" applyBorder="1" applyAlignment="1">
      <alignment horizontal="left" vertical="top" wrapText="1"/>
    </xf>
    <xf numFmtId="0" fontId="0" fillId="0" borderId="23" xfId="0" applyBorder="1" applyAlignment="1">
      <alignment horizontal="left" vertical="top" wrapText="1"/>
    </xf>
    <xf numFmtId="0" fontId="0" fillId="0" borderId="30" xfId="0" applyBorder="1" applyAlignment="1">
      <alignment horizontal="left" vertical="top" wrapText="1"/>
    </xf>
    <xf numFmtId="0" fontId="10" fillId="0" borderId="24" xfId="0" applyNumberFormat="1" applyFont="1" applyFill="1" applyBorder="1" applyAlignment="1" applyProtection="1">
      <alignment horizontal="left" vertical="top" wrapText="1"/>
    </xf>
    <xf numFmtId="0" fontId="10" fillId="0" borderId="25" xfId="0" applyNumberFormat="1" applyFont="1" applyFill="1" applyBorder="1" applyAlignment="1" applyProtection="1">
      <alignment horizontal="left" vertical="top" wrapText="1"/>
    </xf>
    <xf numFmtId="0" fontId="10" fillId="0" borderId="26" xfId="0" applyNumberFormat="1" applyFont="1" applyFill="1" applyBorder="1" applyAlignment="1" applyProtection="1">
      <alignment horizontal="left" vertical="top" wrapText="1"/>
    </xf>
    <xf numFmtId="0" fontId="10" fillId="0" borderId="27" xfId="0" applyNumberFormat="1" applyFont="1" applyFill="1" applyBorder="1" applyAlignment="1" applyProtection="1">
      <alignment horizontal="left" vertical="top" wrapText="1"/>
    </xf>
    <xf numFmtId="0" fontId="10" fillId="0" borderId="0" xfId="0" applyNumberFormat="1" applyFont="1" applyFill="1" applyBorder="1" applyAlignment="1" applyProtection="1">
      <alignment horizontal="left" vertical="top" wrapText="1"/>
    </xf>
    <xf numFmtId="0" fontId="10" fillId="0" borderId="28" xfId="0" applyNumberFormat="1" applyFont="1" applyFill="1" applyBorder="1" applyAlignment="1" applyProtection="1">
      <alignment horizontal="left" vertical="top" wrapText="1"/>
    </xf>
    <xf numFmtId="0" fontId="9" fillId="2" borderId="29" xfId="0" applyFont="1" applyFill="1" applyBorder="1" applyAlignment="1">
      <alignment horizontal="left" vertical="top" wrapText="1"/>
    </xf>
    <xf numFmtId="0" fontId="9" fillId="2" borderId="23" xfId="0" applyFont="1" applyFill="1" applyBorder="1" applyAlignment="1">
      <alignment horizontal="left" vertical="top" wrapText="1"/>
    </xf>
    <xf numFmtId="0" fontId="9" fillId="2" borderId="30" xfId="0" applyFont="1" applyFill="1" applyBorder="1" applyAlignment="1">
      <alignment horizontal="left" vertical="top" wrapText="1"/>
    </xf>
  </cellXfs>
  <cellStyles count="3">
    <cellStyle name="Millares" xfId="1" builtinId="3"/>
    <cellStyle name="Normal" xfId="0" builtinId="0"/>
    <cellStyle name="Porcentaje" xfId="2" builtinId="5"/>
  </cellStyles>
  <dxfs count="109">
    <dxf>
      <border>
        <left style="thin">
          <color indexed="64"/>
        </left>
        <vertical style="thin">
          <color indexed="64"/>
        </vertical>
        <horizontal style="thin">
          <color indexed="64"/>
        </horizontal>
      </border>
    </dxf>
    <dxf>
      <border>
        <right style="thin">
          <color indexed="64"/>
        </right>
        <vertical style="thin">
          <color indexed="64"/>
        </vertical>
        <horizontal style="thin">
          <color indexed="64"/>
        </horizontal>
      </border>
    </dxf>
    <dxf>
      <alignment horizontal="general" readingOrder="0"/>
    </dxf>
    <dxf>
      <alignment vertical="top" readingOrder="0"/>
    </dxf>
    <dxf>
      <font>
        <b/>
      </font>
    </dxf>
    <dxf>
      <font>
        <b/>
      </font>
    </dxf>
    <dxf>
      <alignment horizontal="left" readingOrder="0"/>
    </dxf>
    <dxf>
      <border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alignment horizontal="general" readingOrder="0"/>
    </dxf>
    <dxf>
      <numFmt numFmtId="165" formatCode="_-* #,##0_-;\-* #,##0_-;_-* &quot;-&quot;??_-;_-@_-"/>
    </dxf>
    <dxf>
      <numFmt numFmtId="165" formatCode="_-* #,##0_-;\-* #,##0_-;_-* &quot;-&quot;??_-;_-@_-"/>
    </dxf>
    <dxf>
      <alignment horizontal="left" readingOrder="0"/>
    </dxf>
    <dxf>
      <alignment textRotation="90" readingOrder="0"/>
    </dxf>
    <dxf>
      <alignment textRotation="90" readingOrder="0"/>
    </dxf>
    <dxf>
      <alignment wrapText="1" readingOrder="0"/>
    </dxf>
    <dxf>
      <alignment wrapText="1" readingOrder="0"/>
    </dxf>
    <dxf>
      <alignment horizontal="left" readingOrder="0"/>
    </dxf>
    <dxf>
      <alignment wrapText="1" readingOrder="0"/>
    </dxf>
    <dxf>
      <alignment wrapText="1" readingOrder="0"/>
    </dxf>
    <dxf>
      <alignment vertical="top" readingOrder="0"/>
    </dxf>
    <dxf>
      <alignment horizontal="left" readingOrder="0"/>
    </dxf>
    <dxf>
      <alignment horizontal="left" readingOrder="0"/>
    </dxf>
    <dxf>
      <alignment vertical="center" readingOrder="0"/>
    </dxf>
    <dxf>
      <alignment horizontal="center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z val="8"/>
      </font>
    </dxf>
    <dxf>
      <border>
        <right style="thin">
          <color indexed="64"/>
        </right>
        <vertical style="thin">
          <color indexed="64"/>
        </vertical>
      </border>
    </dxf>
    <dxf>
      <border>
        <top style="thin">
          <color indexed="64"/>
        </top>
        <horizontal style="thin">
          <color indexed="64"/>
        </horizontal>
      </border>
    </dxf>
    <dxf>
      <border>
        <top style="thin">
          <color indexed="64"/>
        </top>
        <horizontal style="thin">
          <color indexed="64"/>
        </horizontal>
      </border>
    </dxf>
    <dxf>
      <border>
        <top style="thin">
          <color indexed="64"/>
        </top>
        <horizontal style="thin">
          <color indexed="64"/>
        </horizontal>
      </border>
    </dxf>
    <dxf>
      <alignment textRotation="90" readingOrder="0"/>
    </dxf>
    <dxf>
      <alignment textRotation="90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vertical="top" readingOrder="0"/>
    </dxf>
    <dxf>
      <alignment horizontal="left" readingOrder="0"/>
    </dxf>
    <dxf>
      <alignment horizontal="left" readingOrder="0"/>
    </dxf>
    <dxf>
      <alignment vertical="center" readingOrder="0"/>
    </dxf>
    <dxf>
      <alignment horizontal="center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z val="8"/>
      </font>
    </dxf>
    <dxf>
      <border>
        <top style="thin">
          <color indexed="64"/>
        </top>
      </border>
    </dxf>
    <dxf>
      <numFmt numFmtId="165" formatCode="_-* #,##0_-;\-* #,##0_-;_-* &quot;-&quot;??_-;_-@_-"/>
    </dxf>
    <dxf>
      <numFmt numFmtId="165" formatCode="_-* #,##0_-;\-* #,##0_-;_-* &quot;-&quot;??_-;_-@_-"/>
    </dxf>
    <dxf>
      <numFmt numFmtId="165" formatCode="_-* #,##0_-;\-* #,##0_-;_-* &quot;-&quot;??_-;_-@_-"/>
    </dxf>
    <dxf>
      <numFmt numFmtId="165" formatCode="_-* #,##0_-;\-* #,##0_-;_-* &quot;-&quot;??_-;_-@_-"/>
    </dxf>
    <dxf>
      <numFmt numFmtId="165" formatCode="_-* #,##0_-;\-* #,##0_-;_-* &quot;-&quot;??_-;_-@_-"/>
    </dxf>
    <dxf>
      <numFmt numFmtId="165" formatCode="_-* #,##0_-;\-* #,##0_-;_-* &quot;-&quot;??_-;_-@_-"/>
    </dxf>
    <dxf>
      <alignment horizontal="general" readingOrder="0"/>
    </dxf>
    <dxf>
      <alignment horizontal="general" readingOrder="0"/>
    </dxf>
    <dxf>
      <alignment vertical="top" readingOrder="0"/>
    </dxf>
    <dxf>
      <alignment vertical="top" readingOrder="0"/>
    </dxf>
    <dxf>
      <alignment horizontal="left" readingOrder="0"/>
    </dxf>
    <dxf>
      <alignment vertical="top" readingOrder="0"/>
    </dxf>
    <dxf>
      <alignment wrapText="1" readingOrder="0"/>
    </dxf>
    <dxf>
      <alignment wrapText="1" readingOrder="0"/>
    </dxf>
    <dxf>
      <alignment horizontal="left" readingOrder="0"/>
    </dxf>
    <dxf>
      <alignment vertical="center" readingOrder="0"/>
    </dxf>
    <dxf>
      <alignment horizontal="center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z val="8"/>
      </font>
    </dxf>
    <dxf>
      <alignment horizontal="general" readingOrder="0"/>
    </dxf>
    <dxf>
      <numFmt numFmtId="165" formatCode="_-* #,##0_-;\-* #,##0_-;_-* &quot;-&quot;??_-;_-@_-"/>
    </dxf>
    <dxf>
      <numFmt numFmtId="165" formatCode="_-* #,##0_-;\-* #,##0_-;_-* &quot;-&quot;??_-;_-@_-"/>
    </dxf>
    <dxf>
      <alignment horizontal="left" readingOrder="0"/>
    </dxf>
    <dxf>
      <alignment textRotation="90" readingOrder="0"/>
    </dxf>
    <dxf>
      <alignment wrapText="1" readingOrder="0"/>
    </dxf>
    <dxf>
      <alignment horizontal="left" readingOrder="0"/>
    </dxf>
    <dxf>
      <alignment wrapText="1" readingOrder="0"/>
    </dxf>
    <dxf>
      <alignment wrapText="1" readingOrder="0"/>
    </dxf>
    <dxf>
      <alignment vertical="top" readingOrder="0"/>
    </dxf>
    <dxf>
      <alignment horizontal="left" readingOrder="0"/>
    </dxf>
    <dxf>
      <alignment horizontal="left" readingOrder="0"/>
    </dxf>
    <dxf>
      <alignment vertical="center" readingOrder="0"/>
    </dxf>
    <dxf>
      <alignment horizontal="center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z val="8"/>
      </font>
    </dxf>
    <dxf>
      <border>
        <top style="thin">
          <color indexed="64"/>
        </top>
      </border>
    </dxf>
    <dxf>
      <numFmt numFmtId="165" formatCode="_-* #,##0_-;\-* #,##0_-;_-* &quot;-&quot;??_-;_-@_-"/>
    </dxf>
    <dxf>
      <numFmt numFmtId="165" formatCode="_-* #,##0_-;\-* #,##0_-;_-* &quot;-&quot;??_-;_-@_-"/>
    </dxf>
    <dxf>
      <numFmt numFmtId="165" formatCode="_-* #,##0_-;\-* #,##0_-;_-* &quot;-&quot;??_-;_-@_-"/>
    </dxf>
    <dxf>
      <numFmt numFmtId="165" formatCode="_-* #,##0_-;\-* #,##0_-;_-* &quot;-&quot;??_-;_-@_-"/>
    </dxf>
    <dxf>
      <numFmt numFmtId="165" formatCode="_-* #,##0_-;\-* #,##0_-;_-* &quot;-&quot;??_-;_-@_-"/>
    </dxf>
    <dxf>
      <alignment horizontal="general" readingOrder="0"/>
    </dxf>
    <dxf>
      <alignment vertical="top" readingOrder="0"/>
    </dxf>
    <dxf>
      <alignment horizontal="left" readingOrder="0"/>
    </dxf>
    <dxf>
      <alignment vertical="top" readingOrder="0"/>
    </dxf>
    <dxf>
      <alignment wrapText="1" readingOrder="0"/>
    </dxf>
    <dxf>
      <alignment wrapText="1" readingOrder="0"/>
    </dxf>
    <dxf>
      <alignment horizontal="left" readingOrder="0"/>
    </dxf>
    <dxf>
      <alignment vertical="center" readingOrder="0"/>
    </dxf>
    <dxf>
      <alignment horizontal="center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z val="8"/>
      </font>
    </dxf>
    <dxf>
      <alignment textRotation="90" readingOrder="0"/>
    </dxf>
    <dxf>
      <alignment wrapText="1" readingOrder="0"/>
    </dxf>
    <dxf>
      <alignment wrapText="1" readingOrder="0"/>
    </dxf>
    <dxf>
      <alignment wrapText="1" readingOrder="0"/>
    </dxf>
    <dxf>
      <alignment vertical="top" readingOrder="0"/>
    </dxf>
    <dxf>
      <alignment horizontal="left" readingOrder="0"/>
    </dxf>
    <dxf>
      <alignment horizontal="left" readingOrder="0"/>
    </dxf>
    <dxf>
      <alignment vertical="center" readingOrder="0"/>
    </dxf>
    <dxf>
      <alignment horizontal="center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z val="8"/>
      </font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08"/>
      <tableStyleElement type="headerRow" dxfId="107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pivotCacheDefinition" Target="pivotCache/pivotCacheDefinition2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pivotCacheDefinition" Target="pivotCache/pivotCacheDefinition1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[Reporte_PQRS_canalcapital_anual_2015(2)sol de inf.xlsx]Canal!Tabla dinámica1</c:name>
    <c:fmtId val="2"/>
  </c:pivotSource>
  <c:chart>
    <c:autoTitleDeleted val="0"/>
    <c:pivotFmts>
      <c:pivotFmt>
        <c:idx val="0"/>
        <c:marker>
          <c:symbol val="none"/>
        </c:marker>
      </c:pivotFmt>
      <c:pivotFmt>
        <c:idx val="1"/>
        <c:marker>
          <c:symbol val="none"/>
        </c:marker>
      </c:pivotFmt>
    </c:pivotFmts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5147648"/>
        <c:axId val="85149184"/>
      </c:barChart>
      <c:catAx>
        <c:axId val="85147648"/>
        <c:scaling>
          <c:orientation val="minMax"/>
        </c:scaling>
        <c:delete val="0"/>
        <c:axPos val="b"/>
        <c:majorTickMark val="out"/>
        <c:minorTickMark val="none"/>
        <c:tickLblPos val="nextTo"/>
        <c:crossAx val="85149184"/>
        <c:crosses val="autoZero"/>
        <c:auto val="1"/>
        <c:lblAlgn val="ctr"/>
        <c:lblOffset val="100"/>
        <c:noMultiLvlLbl val="0"/>
      </c:catAx>
      <c:valAx>
        <c:axId val="8514918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8514764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56" l="0.70000000000000051" r="0.70000000000000051" t="0.75000000000000056" header="0.30000000000000027" footer="0.30000000000000027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[Reporte_PQRS_canalcapital_anual_2015(2)sol de inf.xlsx]Sistema!Tabla dinámica2</c:name>
    <c:fmtId val="0"/>
  </c:pivotSource>
  <c:chart>
    <c:autoTitleDeleted val="0"/>
    <c:pivotFmts>
      <c:pivotFmt>
        <c:idx val="0"/>
        <c:marker>
          <c:symbol val="none"/>
        </c:marker>
      </c:pivotFmt>
      <c:pivotFmt>
        <c:idx val="1"/>
        <c:marker>
          <c:symbol val="none"/>
        </c:marker>
      </c:pivotFmt>
    </c:pivotFmts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5259008"/>
        <c:axId val="85260544"/>
      </c:barChart>
      <c:catAx>
        <c:axId val="85259008"/>
        <c:scaling>
          <c:orientation val="minMax"/>
        </c:scaling>
        <c:delete val="0"/>
        <c:axPos val="b"/>
        <c:majorTickMark val="out"/>
        <c:minorTickMark val="none"/>
        <c:tickLblPos val="nextTo"/>
        <c:crossAx val="85260544"/>
        <c:crosses val="autoZero"/>
        <c:auto val="1"/>
        <c:lblAlgn val="ctr"/>
        <c:lblOffset val="100"/>
        <c:noMultiLvlLbl val="0"/>
      </c:catAx>
      <c:valAx>
        <c:axId val="8526054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8525900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56" l="0.70000000000000051" r="0.70000000000000051" t="0.75000000000000056" header="0.30000000000000027" footer="0.30000000000000027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[Reporte_PQRS_canalcapital_anual_2015(2)sol de inf.xlsx]tiempo!Tabla dinámica3</c:name>
    <c:fmtId val="2"/>
  </c:pivotSource>
  <c:chart>
    <c:title>
      <c:overlay val="0"/>
    </c:title>
    <c:autoTitleDeleted val="0"/>
    <c:pivotFmts>
      <c:pivotFmt>
        <c:idx val="0"/>
        <c:marker>
          <c:symbol val="none"/>
        </c:marker>
      </c:pivotFmt>
      <c:pivotFmt>
        <c:idx val="1"/>
        <c:marker>
          <c:symbol val="none"/>
        </c:marker>
      </c:pivotFmt>
    </c:pivotFmts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2123008"/>
        <c:axId val="102124544"/>
      </c:barChart>
      <c:catAx>
        <c:axId val="10212300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02124544"/>
        <c:crosses val="autoZero"/>
        <c:auto val="1"/>
        <c:lblAlgn val="ctr"/>
        <c:lblOffset val="100"/>
        <c:noMultiLvlLbl val="0"/>
      </c:catAx>
      <c:valAx>
        <c:axId val="10212454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212300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56" l="0.70000000000000051" r="0.70000000000000051" t="0.75000000000000056" header="0.30000000000000027" footer="0.30000000000000027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[Reporte_PQRS_canalcapital_anual_2015(2)sol de inf.xlsx]Grafica-Solucionados!Tabla dinámica2</c:name>
    <c:fmtId val="0"/>
  </c:pivotSource>
  <c:chart>
    <c:title>
      <c:tx>
        <c:rich>
          <a:bodyPr/>
          <a:lstStyle/>
          <a:p>
            <a:pPr>
              <a:defRPr sz="1200"/>
            </a:pPr>
            <a:r>
              <a:rPr lang="en-US" sz="1200"/>
              <a:t>Total</a:t>
            </a:r>
            <a:r>
              <a:rPr lang="en-US" sz="1200" baseline="0"/>
              <a:t> de Requerimeintos Solucionados Por Sistema</a:t>
            </a:r>
            <a:endParaRPr lang="en-US" sz="1200"/>
          </a:p>
        </c:rich>
      </c:tx>
      <c:overlay val="0"/>
    </c:title>
    <c:autoTitleDeleted val="0"/>
    <c:pivotFmts>
      <c:pivotFmt>
        <c:idx val="0"/>
        <c:marker>
          <c:symbol val="none"/>
        </c:marker>
      </c:pivotFmt>
      <c:pivotFmt>
        <c:idx val="1"/>
        <c:marker>
          <c:symbol val="none"/>
        </c:marker>
      </c:pivotFmt>
      <c:pivotFmt>
        <c:idx val="2"/>
        <c:marker>
          <c:symbol val="none"/>
        </c:marker>
      </c:pivotFmt>
      <c:pivotFmt>
        <c:idx val="3"/>
        <c:marker>
          <c:symbol val="none"/>
        </c:marker>
      </c:pivotFmt>
      <c:pivotFmt>
        <c:idx val="4"/>
        <c:marker>
          <c:symbol val="none"/>
        </c:marker>
      </c:pivotFmt>
      <c:pivotFmt>
        <c:idx val="5"/>
        <c:marker>
          <c:symbol val="none"/>
        </c:marker>
      </c:pivotFmt>
      <c:pivotFmt>
        <c:idx val="6"/>
        <c:marker>
          <c:symbol val="none"/>
        </c:marker>
      </c:pivotFmt>
      <c:pivotFmt>
        <c:idx val="7"/>
        <c:marker>
          <c:symbol val="none"/>
        </c:marker>
      </c:pivotFmt>
      <c:pivotFmt>
        <c:idx val="8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'Grafica-Solucionados'!$C$3</c:f>
              <c:strCache>
                <c:ptCount val="1"/>
                <c:pt idx="0">
                  <c:v>Total</c:v>
                </c:pt>
              </c:strCache>
            </c:strRef>
          </c:tx>
          <c:invertIfNegative val="0"/>
          <c:dLbls>
            <c:spPr/>
            <c:txPr>
              <a:bodyPr/>
              <a:lstStyle/>
              <a:p>
                <a:pPr>
                  <a:defRPr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'Grafica-Solucionados'!$B$4:$B$5</c:f>
              <c:strCache>
                <c:ptCount val="1"/>
                <c:pt idx="0">
                  <c:v>SDQS</c:v>
                </c:pt>
              </c:strCache>
            </c:strRef>
          </c:cat>
          <c:val>
            <c:numRef>
              <c:f>'Grafica-Solucionados'!$C$4:$C$5</c:f>
              <c:numCache>
                <c:formatCode>General</c:formatCode>
                <c:ptCount val="1"/>
                <c:pt idx="0">
                  <c:v>96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821120"/>
        <c:axId val="104822656"/>
      </c:barChart>
      <c:catAx>
        <c:axId val="104821120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104822656"/>
        <c:crosses val="autoZero"/>
        <c:auto val="1"/>
        <c:lblAlgn val="ctr"/>
        <c:lblOffset val="100"/>
        <c:noMultiLvlLbl val="0"/>
      </c:catAx>
      <c:valAx>
        <c:axId val="10482265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482112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[Reporte_PQRS_canalcapital_anual_2015(2)sol de inf.xlsx]Grafica-Recibidos!Tabla dinámica3</c:name>
    <c:fmtId val="0"/>
  </c:pivotSource>
  <c:chart>
    <c:title>
      <c:tx>
        <c:rich>
          <a:bodyPr/>
          <a:lstStyle/>
          <a:p>
            <a:pPr>
              <a:defRPr sz="1200"/>
            </a:pPr>
            <a:r>
              <a:rPr lang="es-CO" sz="1200"/>
              <a:t>Total de Requerimitos recibidos por Sistema</a:t>
            </a:r>
          </a:p>
        </c:rich>
      </c:tx>
      <c:overlay val="0"/>
    </c:title>
    <c:autoTitleDeleted val="0"/>
    <c:pivotFmts>
      <c:pivotFmt>
        <c:idx val="0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marker>
          <c:symbol val="none"/>
        </c:marker>
      </c:pivotFmt>
      <c:pivotFmt>
        <c:idx val="3"/>
        <c:marker>
          <c:symbol val="none"/>
        </c:marker>
      </c:pivotFmt>
      <c:pivotFmt>
        <c:idx val="4"/>
        <c:marker>
          <c:symbol val="none"/>
        </c:marker>
      </c:pivotFmt>
      <c:pivotFmt>
        <c:idx val="5"/>
        <c:marker>
          <c:symbol val="none"/>
        </c:marker>
      </c:pivotFmt>
      <c:pivotFmt>
        <c:idx val="6"/>
        <c:marker>
          <c:symbol val="none"/>
        </c:marker>
      </c:pivotFmt>
      <c:pivotFmt>
        <c:idx val="7"/>
        <c:marker>
          <c:symbol val="none"/>
        </c:marker>
      </c:pivotFmt>
      <c:pivotFmt>
        <c:idx val="8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'Grafica-Recibidos'!$C$3</c:f>
              <c:strCache>
                <c:ptCount val="1"/>
                <c:pt idx="0">
                  <c:v>Total</c:v>
                </c:pt>
              </c:strCache>
            </c:strRef>
          </c:tx>
          <c:invertIfNegative val="0"/>
          <c:dLbls>
            <c:spPr/>
            <c:txPr>
              <a:bodyPr/>
              <a:lstStyle/>
              <a:p>
                <a:pPr>
                  <a:defRPr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'Grafica-Recibidos'!$B$4:$B$5</c:f>
              <c:strCache>
                <c:ptCount val="1"/>
                <c:pt idx="0">
                  <c:v>SDQS</c:v>
                </c:pt>
              </c:strCache>
            </c:strRef>
          </c:cat>
          <c:val>
            <c:numRef>
              <c:f>'Grafica-Recibidos'!$C$4:$C$5</c:f>
              <c:numCache>
                <c:formatCode>_-* #,##0_-;\-* #,##0_-;_-* "-"??_-;_-@_-</c:formatCode>
                <c:ptCount val="1"/>
                <c:pt idx="0">
                  <c:v>96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104982784"/>
        <c:axId val="105407616"/>
      </c:barChart>
      <c:catAx>
        <c:axId val="104982784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105407616"/>
        <c:crosses val="autoZero"/>
        <c:auto val="1"/>
        <c:lblAlgn val="ctr"/>
        <c:lblOffset val="100"/>
        <c:noMultiLvlLbl val="0"/>
      </c:catAx>
      <c:valAx>
        <c:axId val="105407616"/>
        <c:scaling>
          <c:orientation val="minMax"/>
        </c:scaling>
        <c:delete val="1"/>
        <c:axPos val="b"/>
        <c:numFmt formatCode="_-* #,##0_-;\-* #,##0_-;_-* &quot;-&quot;??_-;_-@_-" sourceLinked="1"/>
        <c:majorTickMark val="out"/>
        <c:minorTickMark val="none"/>
        <c:tickLblPos val="nextTo"/>
        <c:crossAx val="104982784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[Reporte_PQRS_canalcapital_anual_2015(2)sol de inf.xlsx]Grafica-Top!Tabla dinámica1</c:name>
    <c:fmtId val="1"/>
  </c:pivotSource>
  <c:chart>
    <c:title>
      <c:tx>
        <c:rich>
          <a:bodyPr/>
          <a:lstStyle/>
          <a:p>
            <a:pPr>
              <a:defRPr sz="1200"/>
            </a:pPr>
            <a:r>
              <a:rPr lang="en-US" sz="1200"/>
              <a:t>Top</a:t>
            </a:r>
            <a:r>
              <a:rPr lang="en-US" sz="1200" baseline="0"/>
              <a:t> 5 de Requerimientos por Subtema</a:t>
            </a:r>
            <a:endParaRPr lang="en-US" sz="1200"/>
          </a:p>
        </c:rich>
      </c:tx>
      <c:overlay val="1"/>
    </c:title>
    <c:autoTitleDeleted val="0"/>
    <c:pivotFmts>
      <c:pivotFmt>
        <c:idx val="0"/>
        <c:marker>
          <c:symbol val="none"/>
        </c:marker>
      </c:pivotFmt>
      <c:pivotFmt>
        <c:idx val="1"/>
        <c:marker>
          <c:symbol val="none"/>
        </c:marker>
      </c:pivotFmt>
      <c:pivotFmt>
        <c:idx val="2"/>
        <c:marker>
          <c:symbol val="none"/>
        </c:marker>
      </c:pivotFmt>
      <c:pivotFmt>
        <c:idx val="3"/>
        <c:marker>
          <c:symbol val="none"/>
        </c:marker>
      </c:pivotFmt>
      <c:pivotFmt>
        <c:idx val="4"/>
        <c:marker>
          <c:symbol val="none"/>
        </c:marker>
      </c:pivotFmt>
      <c:pivotFmt>
        <c:idx val="5"/>
        <c:marker>
          <c:symbol val="none"/>
        </c:marker>
      </c:pivotFmt>
      <c:pivotFmt>
        <c:idx val="6"/>
        <c:marker>
          <c:symbol val="none"/>
        </c:marker>
      </c:pivotFmt>
      <c:pivotFmt>
        <c:idx val="7"/>
        <c:marker>
          <c:symbol val="none"/>
        </c:marker>
      </c:pivotFmt>
      <c:pivotFmt>
        <c:idx val="8"/>
        <c:marker>
          <c:symbol val="none"/>
        </c:marker>
      </c:pivotFmt>
      <c:pivotFmt>
        <c:idx val="9"/>
        <c:marker>
          <c:symbol val="none"/>
        </c:marker>
      </c:pivotFmt>
      <c:pivotFmt>
        <c:idx val="10"/>
        <c:marker>
          <c:symbol val="none"/>
        </c:marker>
        <c:dLbl>
          <c:idx val="0"/>
          <c:spPr/>
          <c:txPr>
            <a:bodyPr/>
            <a:lstStyle/>
            <a:p>
              <a:pPr>
                <a:defRPr sz="800"/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0.50365128923681457"/>
          <c:y val="0.12774451097804387"/>
          <c:w val="0.46797991643694442"/>
          <c:h val="0.82834331337325362"/>
        </c:manualLayout>
      </c:layout>
      <c:barChart>
        <c:barDir val="bar"/>
        <c:grouping val="clustered"/>
        <c:varyColors val="1"/>
        <c:ser>
          <c:idx val="0"/>
          <c:order val="0"/>
          <c:tx>
            <c:strRef>
              <c:f>'Grafica-Top'!$C$3</c:f>
              <c:strCache>
                <c:ptCount val="1"/>
                <c:pt idx="0">
                  <c:v>Total</c:v>
                </c:pt>
              </c:strCache>
            </c:strRef>
          </c:tx>
          <c:invertIfNegative val="0"/>
          <c:dLbls>
            <c:spPr/>
            <c:txPr>
              <a:bodyPr/>
              <a:lstStyle/>
              <a:p>
                <a:pPr>
                  <a:defRPr sz="8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'Grafica-Top'!$B$4:$B$9</c:f>
              <c:strCache>
                <c:ptCount val="5"/>
                <c:pt idx="0">
                  <c:v>CUBRIMIENTO DE EVENTOS</c:v>
                </c:pt>
                <c:pt idx="1">
                  <c:v>FALLAS TECNOLOGICAS, DE RED Y CONECTIVIDAD</c:v>
                </c:pt>
                <c:pt idx="2">
                  <c:v>SEÑAL DE TELEVISION</c:v>
                </c:pt>
                <c:pt idx="3">
                  <c:v>PROGRAMACION GENERAL</c:v>
                </c:pt>
                <c:pt idx="4">
                  <c:v>(en blanco)</c:v>
                </c:pt>
              </c:strCache>
            </c:strRef>
          </c:cat>
          <c:val>
            <c:numRef>
              <c:f>'Grafica-Top'!$C$4:$C$9</c:f>
              <c:numCache>
                <c:formatCode>_-* #,##0_-;\-* #,##0_-;_-* "-"??_-;_-@_-</c:formatCode>
                <c:ptCount val="5"/>
                <c:pt idx="0">
                  <c:v>10</c:v>
                </c:pt>
                <c:pt idx="1">
                  <c:v>10</c:v>
                </c:pt>
                <c:pt idx="2">
                  <c:v>11</c:v>
                </c:pt>
                <c:pt idx="3">
                  <c:v>20</c:v>
                </c:pt>
                <c:pt idx="4">
                  <c:v>96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5761024"/>
        <c:axId val="105762816"/>
      </c:barChart>
      <c:catAx>
        <c:axId val="105761024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CO"/>
          </a:p>
        </c:txPr>
        <c:crossAx val="105762816"/>
        <c:crosses val="autoZero"/>
        <c:auto val="1"/>
        <c:lblAlgn val="ctr"/>
        <c:lblOffset val="100"/>
        <c:noMultiLvlLbl val="0"/>
      </c:catAx>
      <c:valAx>
        <c:axId val="105762816"/>
        <c:scaling>
          <c:orientation val="minMax"/>
        </c:scaling>
        <c:delete val="1"/>
        <c:axPos val="b"/>
        <c:numFmt formatCode="_-* #,##0_-;\-* #,##0_-;_-* &quot;-&quot;??_-;_-@_-" sourceLinked="1"/>
        <c:majorTickMark val="out"/>
        <c:minorTickMark val="none"/>
        <c:tickLblPos val="nextTo"/>
        <c:crossAx val="10576102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pivotSource>
    <c:name>[Reporte_PQRS_canalcapital_anual_2015(2)sol de inf.xlsx]Grafica-Recibidos!Tabla dinámica3</c:name>
    <c:fmtId val="2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sz="1400"/>
              <a:t>Total de Requerimientos Recibidos por Sistema de Registro PQR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ivotFmts>
      <c:pivotFmt>
        <c:idx val="0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</c:pivotFmt>
      <c:pivotFmt>
        <c:idx val="3"/>
      </c:pivotFmt>
      <c:pivotFmt>
        <c:idx val="4"/>
      </c:pivotFmt>
      <c:pivotFmt>
        <c:idx val="5"/>
      </c:pivotFmt>
      <c:pivotFmt>
        <c:idx val="6"/>
      </c:pivotFmt>
      <c:pivotFmt>
        <c:idx val="7"/>
      </c:pivotFmt>
      <c:pivotFmt>
        <c:idx val="8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marker>
          <c:symbol val="none"/>
        </c:marker>
        <c:dLbl>
          <c:idx val="0"/>
          <c:layout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  <c:pivotFmt>
        <c:idx val="11"/>
        <c:spPr>
          <a:pattFill prst="narVert">
            <a:fgClr>
              <a:schemeClr val="accent2"/>
            </a:fgClr>
            <a:bgClr>
              <a:schemeClr val="accent2">
                <a:lumMod val="20000"/>
                <a:lumOff val="80000"/>
              </a:schemeClr>
            </a:bgClr>
          </a:pattFill>
          <a:ln>
            <a:noFill/>
          </a:ln>
          <a:effectLst>
            <a:innerShdw blurRad="114300">
              <a:schemeClr val="accent2"/>
            </a:innerShdw>
          </a:effectLst>
        </c:spPr>
      </c:pivotFmt>
    </c:pivotFmts>
    <c:plotArea>
      <c:layout>
        <c:manualLayout>
          <c:layoutTarget val="inner"/>
          <c:xMode val="edge"/>
          <c:yMode val="edge"/>
          <c:x val="8.845337229384849E-2"/>
          <c:y val="0.46172699523625899"/>
          <c:w val="0.86670752143018959"/>
          <c:h val="0.39696371460528873"/>
        </c:manualLayout>
      </c:layout>
      <c:barChart>
        <c:barDir val="bar"/>
        <c:grouping val="clustered"/>
        <c:varyColors val="1"/>
        <c:ser>
          <c:idx val="0"/>
          <c:order val="0"/>
          <c:tx>
            <c:strRef>
              <c:f>'Grafica-Recibidos'!$C$3</c:f>
              <c:strCache>
                <c:ptCount val="1"/>
                <c:pt idx="0">
                  <c:v>Total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pattFill prst="narVert">
                <a:fgClr>
                  <a:schemeClr val="accent2"/>
                </a:fgClr>
                <a:bgClr>
                  <a:schemeClr val="accent2">
                    <a:lumMod val="20000"/>
                    <a:lumOff val="80000"/>
                  </a:schemeClr>
                </a:bgClr>
              </a:pattFill>
              <a:ln>
                <a:noFill/>
              </a:ln>
              <a:effectLst>
                <a:innerShdw blurRad="114300">
                  <a:schemeClr val="accent2"/>
                </a:innerShdw>
              </a:effectLst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'Grafica-Recibidos'!$B$4:$B$5</c:f>
              <c:strCache>
                <c:ptCount val="1"/>
                <c:pt idx="0">
                  <c:v>SDQS</c:v>
                </c:pt>
              </c:strCache>
            </c:strRef>
          </c:cat>
          <c:val>
            <c:numRef>
              <c:f>'Grafica-Recibidos'!$C$4:$C$5</c:f>
              <c:numCache>
                <c:formatCode>_-* #,##0_-;\-* #,##0_-;_-* "-"??_-;_-@_-</c:formatCode>
                <c:ptCount val="1"/>
                <c:pt idx="0">
                  <c:v>96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27"/>
        <c:overlap val="-48"/>
        <c:axId val="105889152"/>
        <c:axId val="105900672"/>
      </c:barChart>
      <c:catAx>
        <c:axId val="105889152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05900672"/>
        <c:crosses val="autoZero"/>
        <c:auto val="1"/>
        <c:lblAlgn val="ctr"/>
        <c:lblOffset val="100"/>
        <c:noMultiLvlLbl val="0"/>
      </c:catAx>
      <c:valAx>
        <c:axId val="105900672"/>
        <c:scaling>
          <c:orientation val="minMax"/>
        </c:scaling>
        <c:delete val="0"/>
        <c:axPos val="b"/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058891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pivotSource>
    <c:name>[Reporte_PQRS_canalcapital_anual_2015(2)sol de inf.xlsx]Grafica-Solucionados!Tabla dinámica2</c:name>
    <c:fmtId val="6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Total de Requerimientos Solucionados Por Sistema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ivotFmts>
      <c:pivotFmt>
        <c:idx val="0"/>
      </c:pivotFmt>
      <c:pivotFmt>
        <c:idx val="1"/>
      </c:pivotFmt>
      <c:pivotFmt>
        <c:idx val="2"/>
      </c:pivotFmt>
      <c:pivotFmt>
        <c:idx val="3"/>
      </c:pivotFmt>
      <c:pivotFmt>
        <c:idx val="4"/>
      </c:pivotFmt>
      <c:pivotFmt>
        <c:idx val="5"/>
      </c:pivotFmt>
      <c:pivotFmt>
        <c:idx val="6"/>
      </c:pivotFmt>
      <c:pivotFmt>
        <c:idx val="7"/>
      </c:pivotFmt>
      <c:pivotFmt>
        <c:idx val="8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  <c:pivotFmt>
        <c:idx val="13"/>
        <c:spPr>
          <a:pattFill prst="narVert">
            <a:fgClr>
              <a:schemeClr val="accent3"/>
            </a:fgClr>
            <a:bgClr>
              <a:schemeClr val="accent3">
                <a:lumMod val="20000"/>
                <a:lumOff val="80000"/>
              </a:schemeClr>
            </a:bgClr>
          </a:pattFill>
          <a:ln>
            <a:noFill/>
          </a:ln>
          <a:effectLst>
            <a:innerShdw blurRad="114300">
              <a:schemeClr val="accent3"/>
            </a:innerShdw>
          </a:effectLst>
        </c:spPr>
      </c:pivotFmt>
    </c:pivotFmts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'Grafica-Solucionados'!$C$3</c:f>
              <c:strCache>
                <c:ptCount val="1"/>
                <c:pt idx="0">
                  <c:v>Total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pattFill prst="narVert">
                <a:fgClr>
                  <a:schemeClr val="accent3"/>
                </a:fgClr>
                <a:bgClr>
                  <a:schemeClr val="accent3">
                    <a:lumMod val="20000"/>
                    <a:lumOff val="80000"/>
                  </a:schemeClr>
                </a:bgClr>
              </a:pattFill>
              <a:ln>
                <a:noFill/>
              </a:ln>
              <a:effectLst>
                <a:innerShdw blurRad="114300">
                  <a:schemeClr val="accent3"/>
                </a:innerShdw>
              </a:effectLst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'Grafica-Solucionados'!$B$4:$B$5</c:f>
              <c:strCache>
                <c:ptCount val="1"/>
                <c:pt idx="0">
                  <c:v>SDQS</c:v>
                </c:pt>
              </c:strCache>
            </c:strRef>
          </c:cat>
          <c:val>
            <c:numRef>
              <c:f>'Grafica-Solucionados'!$C$4:$C$5</c:f>
              <c:numCache>
                <c:formatCode>General</c:formatCode>
                <c:ptCount val="1"/>
                <c:pt idx="0">
                  <c:v>96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27"/>
        <c:overlap val="-48"/>
        <c:axId val="108368640"/>
        <c:axId val="108370176"/>
      </c:barChart>
      <c:catAx>
        <c:axId val="108368640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08370176"/>
        <c:crosses val="autoZero"/>
        <c:auto val="1"/>
        <c:lblAlgn val="ctr"/>
        <c:lblOffset val="100"/>
        <c:noMultiLvlLbl val="0"/>
      </c:catAx>
      <c:valAx>
        <c:axId val="108370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083686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[Reporte_PQRS_canalcapital_anual_2015(2)sol de inf.xlsx]Grafica-Top!Tabla dinámica1</c:name>
    <c:fmtId val="3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sz="1400"/>
              <a:t>Top 5  Requerimientos por Asunto o Subtema</a:t>
            </a:r>
          </a:p>
        </c:rich>
      </c:tx>
      <c:layout>
        <c:manualLayout>
          <c:xMode val="edge"/>
          <c:yMode val="edge"/>
          <c:x val="0.16769776056299274"/>
          <c:y val="1.0714844688902673E-3"/>
        </c:manualLayout>
      </c:layout>
      <c:overlay val="1"/>
      <c:spPr>
        <a:noFill/>
        <a:ln>
          <a:noFill/>
        </a:ln>
        <a:effectLst/>
      </c:spPr>
    </c:title>
    <c:autoTitleDeleted val="0"/>
    <c:pivotFmts>
      <c:pivotFmt>
        <c:idx val="0"/>
      </c:pivotFmt>
      <c:pivotFmt>
        <c:idx val="1"/>
      </c:pivotFmt>
      <c:pivotFmt>
        <c:idx val="2"/>
      </c:pivotFmt>
      <c:pivotFmt>
        <c:idx val="3"/>
      </c:pivotFmt>
      <c:pivotFmt>
        <c:idx val="4"/>
      </c:pivotFmt>
      <c:pivotFmt>
        <c:idx val="5"/>
      </c:pivotFmt>
      <c:pivotFmt>
        <c:idx val="6"/>
      </c:pivotFmt>
      <c:pivotFmt>
        <c:idx val="7"/>
      </c:pivotFmt>
      <c:pivotFmt>
        <c:idx val="8"/>
      </c:pivotFmt>
      <c:pivotFmt>
        <c:idx val="9"/>
      </c:pivotFmt>
      <c:pivotFmt>
        <c:idx val="10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marker>
          <c:symbol val="none"/>
        </c:marker>
        <c:dLbl>
          <c:idx val="0"/>
          <c:layout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  <c:pivotFmt>
        <c:idx val="13"/>
        <c:spPr>
          <a:pattFill prst="narVert">
            <a:fgClr>
              <a:schemeClr val="accent1"/>
            </a:fgClr>
            <a:bgClr>
              <a:schemeClr val="accent1">
                <a:lumMod val="20000"/>
                <a:lumOff val="80000"/>
              </a:schemeClr>
            </a:bgClr>
          </a:pattFill>
          <a:ln>
            <a:noFill/>
          </a:ln>
          <a:effectLst>
            <a:innerShdw blurRad="114300">
              <a:schemeClr val="accent1"/>
            </a:innerShdw>
          </a:effectLst>
        </c:spPr>
      </c:pivotFmt>
      <c:pivotFmt>
        <c:idx val="14"/>
        <c:spPr>
          <a:pattFill prst="narVert">
            <a:fgClr>
              <a:schemeClr val="accent2"/>
            </a:fgClr>
            <a:bgClr>
              <a:schemeClr val="accent2">
                <a:lumMod val="20000"/>
                <a:lumOff val="80000"/>
              </a:schemeClr>
            </a:bgClr>
          </a:pattFill>
          <a:ln>
            <a:noFill/>
          </a:ln>
          <a:effectLst>
            <a:innerShdw blurRad="114300">
              <a:schemeClr val="accent2"/>
            </a:innerShdw>
          </a:effectLst>
        </c:spPr>
      </c:pivotFmt>
      <c:pivotFmt>
        <c:idx val="15"/>
        <c:spPr>
          <a:pattFill prst="narVert">
            <a:fgClr>
              <a:schemeClr val="accent3"/>
            </a:fgClr>
            <a:bgClr>
              <a:schemeClr val="accent3">
                <a:lumMod val="20000"/>
                <a:lumOff val="80000"/>
              </a:schemeClr>
            </a:bgClr>
          </a:pattFill>
          <a:ln>
            <a:noFill/>
          </a:ln>
          <a:effectLst>
            <a:innerShdw blurRad="114300">
              <a:schemeClr val="accent3"/>
            </a:innerShdw>
          </a:effectLst>
        </c:spPr>
      </c:pivotFmt>
      <c:pivotFmt>
        <c:idx val="16"/>
        <c:spPr>
          <a:pattFill prst="narVert">
            <a:fgClr>
              <a:schemeClr val="accent6"/>
            </a:fgClr>
            <a:bgClr>
              <a:schemeClr val="accent6">
                <a:lumMod val="20000"/>
                <a:lumOff val="80000"/>
              </a:schemeClr>
            </a:bgClr>
          </a:pattFill>
          <a:ln>
            <a:noFill/>
          </a:ln>
          <a:effectLst>
            <a:innerShdw blurRad="114300">
              <a:schemeClr val="accent6"/>
            </a:innerShdw>
          </a:effectLst>
        </c:spPr>
      </c:pivotFmt>
      <c:pivotFmt>
        <c:idx val="17"/>
        <c:spPr>
          <a:pattFill prst="narVert">
            <a:fgClr>
              <a:schemeClr val="accent5"/>
            </a:fgClr>
            <a:bgClr>
              <a:schemeClr val="accent5">
                <a:lumMod val="20000"/>
                <a:lumOff val="80000"/>
              </a:schemeClr>
            </a:bgClr>
          </a:pattFill>
          <a:ln>
            <a:noFill/>
          </a:ln>
          <a:effectLst>
            <a:innerShdw blurRad="114300">
              <a:schemeClr val="accent5"/>
            </a:innerShdw>
          </a:effectLst>
        </c:spPr>
      </c:pivotFmt>
      <c:pivotFmt>
        <c:idx val="18"/>
        <c:spPr>
          <a:pattFill prst="narVert">
            <a:fgClr>
              <a:schemeClr val="accent6"/>
            </a:fgClr>
            <a:bgClr>
              <a:schemeClr val="accent6">
                <a:lumMod val="20000"/>
                <a:lumOff val="80000"/>
              </a:schemeClr>
            </a:bgClr>
          </a:pattFill>
          <a:ln>
            <a:noFill/>
          </a:ln>
          <a:effectLst>
            <a:innerShdw blurRad="114300">
              <a:schemeClr val="accent6"/>
            </a:innerShdw>
          </a:effectLst>
        </c:spPr>
      </c:pivotFmt>
      <c:pivotFmt>
        <c:idx val="19"/>
        <c:spPr>
          <a:pattFill prst="narVert">
            <a:fgClr>
              <a:schemeClr val="accent2"/>
            </a:fgClr>
            <a:bgClr>
              <a:schemeClr val="accent2">
                <a:lumMod val="20000"/>
                <a:lumOff val="80000"/>
              </a:schemeClr>
            </a:bgClr>
          </a:pattFill>
          <a:ln>
            <a:noFill/>
          </a:ln>
          <a:effectLst>
            <a:innerShdw blurRad="114300">
              <a:schemeClr val="accent2"/>
            </a:innerShdw>
          </a:effectLst>
        </c:spPr>
      </c:pivotFmt>
      <c:pivotFmt>
        <c:idx val="20"/>
        <c:spPr>
          <a:pattFill prst="narVert">
            <a:fgClr>
              <a:schemeClr val="accent4"/>
            </a:fgClr>
            <a:bgClr>
              <a:schemeClr val="accent4">
                <a:lumMod val="20000"/>
                <a:lumOff val="80000"/>
              </a:schemeClr>
            </a:bgClr>
          </a:pattFill>
          <a:ln>
            <a:noFill/>
          </a:ln>
          <a:effectLst>
            <a:innerShdw blurRad="114300">
              <a:schemeClr val="accent4"/>
            </a:innerShdw>
          </a:effectLst>
        </c:spPr>
      </c:pivotFmt>
    </c:pivotFmts>
    <c:plotArea>
      <c:layout>
        <c:manualLayout>
          <c:layoutTarget val="inner"/>
          <c:xMode val="edge"/>
          <c:yMode val="edge"/>
          <c:x val="0.50365128923681468"/>
          <c:y val="0.12774451097804387"/>
          <c:w val="0.46797991643694442"/>
          <c:h val="0.82834331337325362"/>
        </c:manualLayout>
      </c:layout>
      <c:barChart>
        <c:barDir val="bar"/>
        <c:grouping val="clustered"/>
        <c:varyColors val="1"/>
        <c:ser>
          <c:idx val="0"/>
          <c:order val="0"/>
          <c:tx>
            <c:strRef>
              <c:f>'Grafica-Top'!$C$3</c:f>
              <c:strCache>
                <c:ptCount val="1"/>
                <c:pt idx="0">
                  <c:v>Total</c:v>
                </c:pt>
              </c:strCache>
            </c:strRef>
          </c:tx>
          <c:invertIfNegative val="0"/>
          <c:dPt>
            <c:idx val="0"/>
            <c:invertIfNegative val="0"/>
            <c:bubble3D val="0"/>
          </c:dPt>
          <c:dPt>
            <c:idx val="1"/>
            <c:invertIfNegative val="0"/>
            <c:bubble3D val="0"/>
          </c:dPt>
          <c:dPt>
            <c:idx val="2"/>
            <c:invertIfNegative val="0"/>
            <c:bubble3D val="0"/>
            <c:spPr>
              <a:pattFill prst="narVert">
                <a:fgClr>
                  <a:schemeClr val="accent2"/>
                </a:fgClr>
                <a:bgClr>
                  <a:schemeClr val="accent2">
                    <a:lumMod val="20000"/>
                    <a:lumOff val="80000"/>
                  </a:schemeClr>
                </a:bgClr>
              </a:pattFill>
              <a:ln>
                <a:noFill/>
              </a:ln>
              <a:effectLst>
                <a:innerShdw blurRad="114300">
                  <a:schemeClr val="accent2"/>
                </a:innerShdw>
              </a:effectLst>
            </c:spPr>
          </c:dPt>
          <c:dPt>
            <c:idx val="3"/>
            <c:invertIfNegative val="0"/>
            <c:bubble3D val="0"/>
            <c:spPr>
              <a:pattFill prst="narVert">
                <a:fgClr>
                  <a:schemeClr val="accent6"/>
                </a:fgClr>
                <a:bgClr>
                  <a:schemeClr val="accent6">
                    <a:lumMod val="20000"/>
                    <a:lumOff val="80000"/>
                  </a:schemeClr>
                </a:bgClr>
              </a:pattFill>
              <a:ln>
                <a:noFill/>
              </a:ln>
              <a:effectLst>
                <a:innerShdw blurRad="114300">
                  <a:schemeClr val="accent6"/>
                </a:innerShdw>
              </a:effectLst>
            </c:spPr>
          </c:dPt>
          <c:dPt>
            <c:idx val="4"/>
            <c:invertIfNegative val="0"/>
            <c:bubble3D val="0"/>
            <c:spPr>
              <a:pattFill prst="narVert">
                <a:fgClr>
                  <a:schemeClr val="accent4"/>
                </a:fgClr>
                <a:bgClr>
                  <a:schemeClr val="accent4">
                    <a:lumMod val="20000"/>
                    <a:lumOff val="80000"/>
                  </a:schemeClr>
                </a:bgClr>
              </a:pattFill>
              <a:ln>
                <a:noFill/>
              </a:ln>
              <a:effectLst>
                <a:innerShdw blurRad="114300">
                  <a:schemeClr val="accent4"/>
                </a:innerShdw>
              </a:effectLst>
            </c:spPr>
          </c:dPt>
          <c:dPt>
            <c:idx val="5"/>
            <c:invertIfNegative val="0"/>
            <c:bubble3D val="0"/>
          </c:dPt>
          <c:dPt>
            <c:idx val="10"/>
            <c:invertIfNegative val="0"/>
            <c:bubble3D val="0"/>
          </c:dPt>
          <c:dPt>
            <c:idx val="13"/>
            <c:invertIfNegative val="0"/>
            <c:bubble3D val="0"/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'Grafica-Top'!$B$4:$B$9</c:f>
              <c:strCache>
                <c:ptCount val="5"/>
                <c:pt idx="0">
                  <c:v>CUBRIMIENTO DE EVENTOS</c:v>
                </c:pt>
                <c:pt idx="1">
                  <c:v>FALLAS TECNOLOGICAS, DE RED Y CONECTIVIDAD</c:v>
                </c:pt>
                <c:pt idx="2">
                  <c:v>SEÑAL DE TELEVISION</c:v>
                </c:pt>
                <c:pt idx="3">
                  <c:v>PROGRAMACION GENERAL</c:v>
                </c:pt>
                <c:pt idx="4">
                  <c:v>(en blanco)</c:v>
                </c:pt>
              </c:strCache>
            </c:strRef>
          </c:cat>
          <c:val>
            <c:numRef>
              <c:f>'Grafica-Top'!$C$4:$C$9</c:f>
              <c:numCache>
                <c:formatCode>_-* #,##0_-;\-* #,##0_-;_-* "-"??_-;_-@_-</c:formatCode>
                <c:ptCount val="5"/>
                <c:pt idx="0">
                  <c:v>10</c:v>
                </c:pt>
                <c:pt idx="1">
                  <c:v>10</c:v>
                </c:pt>
                <c:pt idx="2">
                  <c:v>11</c:v>
                </c:pt>
                <c:pt idx="3">
                  <c:v>20</c:v>
                </c:pt>
                <c:pt idx="4">
                  <c:v>96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27"/>
        <c:overlap val="-48"/>
        <c:axId val="108543360"/>
        <c:axId val="108565632"/>
      </c:barChart>
      <c:catAx>
        <c:axId val="108543360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08565632"/>
        <c:crosses val="autoZero"/>
        <c:auto val="1"/>
        <c:lblAlgn val="ctr"/>
        <c:lblOffset val="100"/>
        <c:noMultiLvlLbl val="0"/>
      </c:catAx>
      <c:valAx>
        <c:axId val="108565632"/>
        <c:scaling>
          <c:orientation val="minMax"/>
        </c:scaling>
        <c:delete val="0"/>
        <c:axPos val="b"/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085433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2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Vert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Vert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Vert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Vert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Vert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Vert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</xdr:row>
      <xdr:rowOff>0</xdr:rowOff>
    </xdr:from>
    <xdr:to>
      <xdr:col>10</xdr:col>
      <xdr:colOff>0</xdr:colOff>
      <xdr:row>15</xdr:row>
      <xdr:rowOff>76200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571500</xdr:colOff>
      <xdr:row>3</xdr:row>
      <xdr:rowOff>10585</xdr:rowOff>
    </xdr:from>
    <xdr:to>
      <xdr:col>10</xdr:col>
      <xdr:colOff>21167</xdr:colOff>
      <xdr:row>14</xdr:row>
      <xdr:rowOff>116417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838527</xdr:colOff>
      <xdr:row>1</xdr:row>
      <xdr:rowOff>97693</xdr:rowOff>
    </xdr:from>
    <xdr:to>
      <xdr:col>10</xdr:col>
      <xdr:colOff>65943</xdr:colOff>
      <xdr:row>17</xdr:row>
      <xdr:rowOff>146539</xdr:rowOff>
    </xdr:to>
    <xdr:graphicFrame macro="">
      <xdr:nvGraphicFramePr>
        <xdr:cNvPr id="6" name="5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</xdr:row>
      <xdr:rowOff>0</xdr:rowOff>
    </xdr:from>
    <xdr:to>
      <xdr:col>10</xdr:col>
      <xdr:colOff>0</xdr:colOff>
      <xdr:row>15</xdr:row>
      <xdr:rowOff>76200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</xdr:row>
      <xdr:rowOff>0</xdr:rowOff>
    </xdr:from>
    <xdr:to>
      <xdr:col>10</xdr:col>
      <xdr:colOff>0</xdr:colOff>
      <xdr:row>15</xdr:row>
      <xdr:rowOff>76200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1171575</xdr:colOff>
      <xdr:row>8</xdr:row>
      <xdr:rowOff>19050</xdr:rowOff>
    </xdr:from>
    <xdr:to>
      <xdr:col>7</xdr:col>
      <xdr:colOff>333375</xdr:colOff>
      <xdr:row>18</xdr:row>
      <xdr:rowOff>171450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114300</xdr:colOff>
      <xdr:row>7</xdr:row>
      <xdr:rowOff>38100</xdr:rowOff>
    </xdr:from>
    <xdr:to>
      <xdr:col>5</xdr:col>
      <xdr:colOff>400050</xdr:colOff>
      <xdr:row>21</xdr:row>
      <xdr:rowOff>114300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523875</xdr:colOff>
      <xdr:row>0</xdr:row>
      <xdr:rowOff>104775</xdr:rowOff>
    </xdr:from>
    <xdr:to>
      <xdr:col>10</xdr:col>
      <xdr:colOff>114300</xdr:colOff>
      <xdr:row>16</xdr:row>
      <xdr:rowOff>142875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0</xdr:row>
      <xdr:rowOff>304800</xdr:rowOff>
    </xdr:to>
    <xdr:sp macro="" textlink="">
      <xdr:nvSpPr>
        <xdr:cNvPr id="2" name="AutoShape 4" descr="Resultado de imagen para logo secretaria general de bogota"/>
        <xdr:cNvSpPr>
          <a:spLocks noChangeAspect="1" noChangeArrowheads="1"/>
        </xdr:cNvSpPr>
      </xdr:nvSpPr>
      <xdr:spPr bwMode="auto">
        <a:xfrm>
          <a:off x="1261110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0</xdr:row>
      <xdr:rowOff>307975</xdr:rowOff>
    </xdr:to>
    <xdr:sp macro="" textlink="">
      <xdr:nvSpPr>
        <xdr:cNvPr id="3" name="AutoShape 6" descr="Resultado de imagen para logo secretaria general de bogota"/>
        <xdr:cNvSpPr>
          <a:spLocks noChangeAspect="1" noChangeArrowheads="1"/>
        </xdr:cNvSpPr>
      </xdr:nvSpPr>
      <xdr:spPr bwMode="auto">
        <a:xfrm>
          <a:off x="12611100" y="0"/>
          <a:ext cx="304800" cy="307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0</xdr:row>
      <xdr:rowOff>304800</xdr:rowOff>
    </xdr:to>
    <xdr:sp macro="" textlink="">
      <xdr:nvSpPr>
        <xdr:cNvPr id="1028" name="AutoShape 4" descr="Resultado de imagen para logo secretaria general de bogota"/>
        <xdr:cNvSpPr>
          <a:spLocks noChangeAspect="1" noChangeArrowheads="1"/>
        </xdr:cNvSpPr>
      </xdr:nvSpPr>
      <xdr:spPr bwMode="auto">
        <a:xfrm>
          <a:off x="11001375" y="800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0</xdr:row>
      <xdr:rowOff>307975</xdr:rowOff>
    </xdr:to>
    <xdr:sp macro="" textlink="">
      <xdr:nvSpPr>
        <xdr:cNvPr id="1030" name="AutoShape 6" descr="Resultado de imagen para logo secretaria general de bogota"/>
        <xdr:cNvSpPr>
          <a:spLocks noChangeAspect="1" noChangeArrowheads="1"/>
        </xdr:cNvSpPr>
      </xdr:nvSpPr>
      <xdr:spPr bwMode="auto">
        <a:xfrm>
          <a:off x="11001375" y="1162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0</xdr:row>
      <xdr:rowOff>190500</xdr:rowOff>
    </xdr:to>
    <xdr:sp macro="" textlink="">
      <xdr:nvSpPr>
        <xdr:cNvPr id="4" name="AutoShape 4" descr="Resultado de imagen para logo secretaria general de bogota"/>
        <xdr:cNvSpPr>
          <a:spLocks noChangeAspect="1" noChangeArrowheads="1"/>
        </xdr:cNvSpPr>
      </xdr:nvSpPr>
      <xdr:spPr bwMode="auto">
        <a:xfrm>
          <a:off x="1166812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0</xdr:row>
      <xdr:rowOff>193675</xdr:rowOff>
    </xdr:to>
    <xdr:sp macro="" textlink="">
      <xdr:nvSpPr>
        <xdr:cNvPr id="5" name="AutoShape 6" descr="Resultado de imagen para logo secretaria general de bogota"/>
        <xdr:cNvSpPr>
          <a:spLocks noChangeAspect="1" noChangeArrowheads="1"/>
        </xdr:cNvSpPr>
      </xdr:nvSpPr>
      <xdr:spPr bwMode="auto">
        <a:xfrm>
          <a:off x="11668125" y="0"/>
          <a:ext cx="304800" cy="307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359831</xdr:colOff>
      <xdr:row>5</xdr:row>
      <xdr:rowOff>21167</xdr:rowOff>
    </xdr:from>
    <xdr:to>
      <xdr:col>5</xdr:col>
      <xdr:colOff>1174750</xdr:colOff>
      <xdr:row>16</xdr:row>
      <xdr:rowOff>10583</xdr:rowOff>
    </xdr:to>
    <xdr:graphicFrame macro="">
      <xdr:nvGraphicFramePr>
        <xdr:cNvPr id="5" name="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Ibett Guerrero" refreshedDate="42516.326815856482" createdVersion="4" refreshedVersion="4" minRefreshableVersion="3" recordCount="213">
  <cacheSource type="worksheet">
    <worksheetSource ref="B1:G1048576" sheet="Insumo-Solucionado"/>
  </cacheSource>
  <cacheFields count="6">
    <cacheField name="Tipología" numFmtId="0">
      <sharedItems containsBlank="1" count="17">
        <s v="SOLICITUD DE INFORMACIÓN"/>
        <m/>
        <s v="DERECHO DE PETICIÓN DE INTERÉS PARTICULAR" u="1"/>
        <s v="Felicitaciones" u="1"/>
        <s v="QUEJA" u="1"/>
        <s v="SOLICITUD DE COPIA" u="1"/>
        <s v="Petición de Interes Particular" u="1"/>
        <s v="Petición De Interés Particular" u="1"/>
        <s v="Manifestaciones" u="1"/>
        <s v="CONSULTA" u="1"/>
        <s v="DENUNCIA POR ACTOS DE CORRUPCIÓN" u="1"/>
        <s v="FELICITACIÓN" u="1"/>
        <s v="RECLAMO" u="1"/>
        <s v="DERECHO DE PETICIÓN DE INTERÉS GENERAL" u="1"/>
        <s v="Petición de Interes General" u="1"/>
        <s v="Petición de Interés General" u="1"/>
        <s v="SUGERENCIA" u="1"/>
      </sharedItems>
    </cacheField>
    <cacheField name="Subtema y/o Descriptor" numFmtId="0">
      <sharedItems containsBlank="1" count="226">
        <s v=" TRASLADO POR NO COMPETENCIA"/>
        <s v="ADMINISTRACION DEL TALENTO HUMANO"/>
        <s v="ASESORIAS PEDAGOGICAS"/>
        <s v="ATENCION Y PORTAFOLIO DE SERVICIOS"/>
        <s v="ATENCION Y SERVICIO A LA CIUDADANIA"/>
        <s v="BANCO DE PROGRAMAS Y PROYECTOS E INFORMACION DE PROYECTOS"/>
        <s v="CUBRIMIENTO DE EVENTOS"/>
        <s v="FALLAS TECNOLOGICAS, DE RED Y CONECTIVIDAD"/>
        <s v="FRANJA INFORMATIVA"/>
        <s v="HORARIO PROGRAMACION"/>
        <s v="PAGINA WEB Y SISTEMAS DE INFORMACION"/>
        <s v="PARTICIPACION EN PROGRAMAS"/>
        <s v="PRACTICAS ESTUDIANTILES"/>
        <s v="PROGRAMACION GENERAL"/>
        <s v="PROYECTOS DE TELEVISION"/>
        <s v="REPETICION DE PROGRAMAS"/>
        <s v="SEÑAL DE TELEVISION"/>
        <s v="SERVICIO SOCIAL"/>
        <s v="SERVICIO STREAMING E INTERNET"/>
        <s v="SERVICIOS DE TELEVISION"/>
        <s v="TARIFAS PUBLICITARIAS"/>
        <s v="TEMAS DE CONTRATACION: PERSONAL/RECURSOS FISICOS"/>
        <s v="TRANSMISIONES ESPECIALES"/>
        <s v="VISITA TECNICA/ADMINISTRATIVAS/EDUCATIVAS"/>
        <s v="(en blanco)"/>
        <m/>
        <s v="NO PARADA PROGRAMADA – TRONCALES" u="1"/>
        <s v="Normatividad- Lineamientos en Salud Publica del Distrito" u="1"/>
        <s v="Oportunidad- Salud Pública" u="1"/>
        <s v="Procesos de Segunda Instancia- Salud Pública" u="1"/>
        <s v="RECAUDO FRAUDE EN TAQUILLA" u="1"/>
        <s v="Requisitos Mínimos Sanitarios- Normatividad-Saneamiento Ambiental" u="1"/>
        <s v="FRANJA ANALISIS" u="1"/>
        <s v="HURTO EN EL SISTEMA" u="1"/>
        <s v="TEMAS ADMINISTRATIVOS-TMSA" u="1"/>
        <s v="Reconocimiento Carrera  Administrativa" u="1"/>
        <s v="INGRESO INDEBIDO – ZONAL" u="1"/>
        <s v="Calidad- Hospital el Tunal- Servicio de Urgencias" u="1"/>
        <s v="Calidad- Hospital Engativá- Servicio de Urgencias" u="1"/>
        <s v="Dificultades para prestación excepcionales de salud- P E S" u="1"/>
        <s v="NO PARADA PROGRAMADA – ALIMENTADORES" u="1"/>
        <s v="Financiamiento- proyectos de inversión" u="1"/>
        <s v="Reconocimiento a la buena gestión" u="1"/>
        <s v="Información de Personas Desaparecidas" u="1"/>
        <s v="E P S -C Casos especiales con demora inicio tratamientos prioritarios, ó de alto costo, ó tutelas" u="1"/>
        <s v="NUEVA RUTA – ZONAL" u="1"/>
        <s v="RECAUDO POBLACION PREFERENCIAL DISCAPACIDAD" u="1"/>
        <s v="Informaciòn Estadisticas  CRU" u="1"/>
        <s v="ORGANIZACION USUARIOS" u="1"/>
        <s v="RECAUDO FALLA DE TARJETA" u="1"/>
        <s v="Aseguramiento- retiro del Sistema- Encuesta SISBEN" u="1"/>
        <s v="Calidad- Hospital Tunjuelito- Servicio de Urgencias" u="1"/>
        <s v="S. D .S. Capacitación-Funcionarios- Bienestar e incentivos" u="1"/>
        <s v="Oportunidad- Direción Jurídica y de Contratación" u="1"/>
        <s v="INFORMACION INTERNA Y EXTERNA DE LA GESTION" u="1"/>
        <s v="RECAUDO NO VENTA VARIAS TARJETAS" u="1"/>
        <s v="Deficiencias en el  cumplimiento de acciones de apoyo administrativo, por falta de recursos logísticos" u="1"/>
        <s v="NO CLASIFICADO" u="1"/>
        <s v="Calidad- Hospital Bosa- Servicio de Urgencias" u="1"/>
        <s v="Calidad- Hospital Suba- Servicio de Urgencias" u="1"/>
        <s v="Estadísticas específicas del Programa de Salud a su Hogar" u="1"/>
        <s v="DERECHO DE RECTIFICACION" u="1"/>
        <s v="MANTENIMIENTO ESTACIONES, PORTALES O PARADEROS" u="1"/>
        <s v="SEÑALIZACION DE SERVICIOS - TRONCALES" u="1"/>
        <s v="Saneamiento Ambiental-Concepto Sanitario-Infraestructura y/o de Vehículo" u="1"/>
        <s v="No facilitación del acceso, teniendo en cuenta un enfoque diferencial, perspectiva de género, cultura, religión, etnia, raza, ciclo vital y educación" u="1"/>
        <s v="SEGURIDAD EN BUSES – ZONALES" u="1"/>
        <s v="UBICACIÓN PARADEO – ZONAL" u="1"/>
        <s v="Proyectos De Inversion-ejecuciòn En Infraestrucctura-dotación Hospitalaria" u="1"/>
        <s v="COMPORTAMIENTO PERSONAL DE TAQUILLA" u="1"/>
        <s v="No oportunidad en el suministro de medicamentos P O S" u="1"/>
        <s v="Aseguramiento-Solicitud Institucionalización de Salud Mental y Limitados Físicos entre otros" u="1"/>
        <s v="Aseguramiento- Identificación y acceso en salud a la población especial" u="1"/>
        <s v="Normatividad- Funcionamiento Red de Bancos de Sangre" u="1"/>
        <s v="Estadisticas Generales históricas (1997) - preliminares 2005 y 2006) Banco de Datos" u="1"/>
        <s v="S D S y E. S. E Régimen Salarial vacaciones, subsidios, incapacidades y liquidaciones" u="1"/>
        <s v="Calidad- Hospital Meissen- Servicio de Urgencias" u="1"/>
        <s v="Aseguramiento-Información estadística del distrito población Régimen Sub.y P. Vinculada" u="1"/>
        <s v="Inspección y Control  Hogares Geriátricos" u="1"/>
        <s v="Calidad- Hospital la Victoria- Servicio de Urgencias" u="1"/>
        <s v="NUEVA RUTA – TRONCALES" u="1"/>
        <s v="Plan Maestro de Equipamiento" u="1"/>
        <s v="COMPORTAMIENTO CONDUCTOR – ZONAL" u="1"/>
        <s v="CAMBIO DE RUTA  - ZONAL" u="1"/>
        <s v="Certificados- Constancia de Contratos" u="1"/>
        <s v="Requisitos- Habilitación de  I P S y Prestadores Independientes-Sistema Obligatorio de Garantía de Calidad  de Atención en Salud" u="1"/>
        <s v="Calidad- Hospital Suba-Servicios Hospitalario" u="1"/>
        <s v="SEGURIDAD VENDEDORES AMBULANTES" u="1"/>
        <s v="Sistema Distrital de Registro Unico I P S Públicas y de Profesionales- Aux" u="1"/>
        <s v="Conciliaciones Procesos S D S" u="1"/>
        <s v="Prestación de servicios en lugares retirados de donde reside usuario" u="1"/>
        <s v="No cumplimiento del horario fijado para atender al usuario, por parte del servicio programado" u="1"/>
        <s v="No capacidad para pago de servicios, medicamentos, terapias, ó exámenes de apoyo diagnóstico" u="1"/>
        <s v="Otros temas Administrativos-Talento Humano- Juridícos" u="1"/>
        <s v="Saneamiento AmbientaL- Enfermedades Compartidas-IVC" u="1"/>
        <s v="Aseguramiento-Libre Elección E P S - R S -Traslados E P S  - R S  /  I P S -  Novedades" u="1"/>
        <s v="Información y requermientos de Estadisticas de Salud Pública" u="1"/>
        <s v="Expedientes Investigaciones de Vigilancia y Control de la Oferta" u="1"/>
        <s v="SEGURIDAD EN BUSES – TRONCALES" u="1"/>
        <s v="Saneamiento Ambiental-Medicamentos Seguros-IVC" u="1"/>
        <s v="Dificultades para prestación servicios POS, POS-S, NO POS-S(ESE o IPS Priv.-EPS-S)" u="1"/>
        <s v="Aseguramiento- Normas reguladoras del SGSSS" u="1"/>
        <s v="temas Administrativos-Talento Humano- Juridícos" u="1"/>
        <s v="RECAUDO TARJETA DESCARGADA Y COBROS ADICIONALES" u="1"/>
        <s v="RECAUDO PUNTOS DE RECARGA" u="1"/>
        <s v="FORMA DE CONDUCCION – TRONCALES" u="1"/>
        <s v="CAMBIO DE RUTA – TRONCALES" u="1"/>
        <s v="Saneamiento Ambiental-Enfermedades Compartidas" u="1"/>
        <s v="Aseguramiento- Solicitudes Seguro Accidentes Escolares" u="1"/>
        <s v="TEMAS ADMINISTRATIVOS Y FINANCIEROS" u="1"/>
        <s v="Saneamiento Ambiental-Saneamiento Básico-IVC" u="1"/>
        <s v="DIFICULTAD ACCESO SERVICIOS POR INADECUADA REFERENCIA-CONTRARREFERENCIA" u="1"/>
        <s v="Valoraciones y Seguimiento Psiquiatria" u="1"/>
        <s v="Revisión de calificación o concordancia de resultados" u="1"/>
        <s v="COMPORTAMIENTO PERSONAL DE POLICIA" u="1"/>
        <s v="Normativiad droguerías Y Medicamentos" u="1"/>
        <s v="Calidad- Hospital Vista Hermosa-Servicios Hospitalarios" u="1"/>
        <s v="FRECUENCIA DE SERVICIO – TRONCALES" u="1"/>
        <s v="Normatividad y Programas - Discapacidad- Adulto Mayor- Buen trato" u="1"/>
        <s v="E P S -C No oportunidad en programación de citas de baja complejidad" u="1"/>
        <s v="Oportunidad- S. D. S Servicio al Ciudadano- Presencial" u="1"/>
        <s v="Competencias Funciones Públicas- Obligaciones Contractuales-Dir. Talento Humano" u="1"/>
        <s v="Obsevaciones- Aclaraciones  a procesos Licitatorios o Convocatorias" u="1"/>
        <s v="Selección. reelección. retiro de  Gerentes E. S. E." u="1"/>
        <s v="INCUMPLIMIENTO DE FUNCIONES SERVIDORES-INCIDENCIA DISCIPLINARIA" u="1"/>
        <s v="Atención deshumanizada, o extralimitación y abuso de responsabilidades" u="1"/>
        <s v="Calidad- Hospital la Victoria- Servicios Hospitalarios" u="1"/>
        <s v="Aseguramiento- Empresas Sociales del Estado- Cobros Indebidos" u="1"/>
        <s v="Calidad- Hospital Chapinero- Servicio de Urgencias" u="1"/>
        <s v="Dificultad acceso servicios por padre en Régimen Contributivo con quien no tienen contacto" u="1"/>
        <s v="Requisitos- Normatividad Habilitación de  I P S y Prestadores Independientes-Salud Ocupacional- Ambulancias-Sistema Obligatorio de Garantía de Calidad  de Atención en Salud" u="1"/>
        <s v="Estudio de Caso" u="1"/>
        <s v="E P S -C Prestación de servicios en lugares retirados de donde reside usuario" u="1"/>
        <s v="Calidad- Hospital Bosa-Servicios Hospitalarios" u="1"/>
        <s v="Casos especiales con demora inicio tratamientos prioritarios ó de alto costo ó tutelas" u="1"/>
        <s v="FORMA DE CONDUCCIÓN – ZONAL" u="1"/>
        <s v="NO PARADA PROGRAMADA – ZONAL" u="1"/>
        <s v="Atención Servidores Red CADE" u="1"/>
        <s v="DIFICULTAD PARA PRESTACIONES SERVICIOS DE SALUD-NO POS" u="1"/>
        <s v="Aseguramiento- Libre Elección  E P S- R S- Traslados  E P S - R S e  I P S y Novedades" u="1"/>
        <s v="Inadecuada o no clara orientación en derechos, deberes y  trámites inadecuados por no recursos adtivos. y logísticos" u="1"/>
        <s v="Contratos suscritos con F F D S y S D S" u="1"/>
        <s v="Capacitación e Información-Primer Respondiente y emergencias médicas" u="1"/>
        <s v="Información Diagnósticos Locales de Salud" u="1"/>
        <s v="Novedades base de datos" u="1"/>
        <s v="Normatividad-acciones De Saneamiento Ambiental-centro De Tenencia" u="1"/>
        <s v="Información General Servicios de la S D S - E S E" u="1"/>
        <s v="Calidad- Hospital Occidente de Kennedy- Servicio de Urgencias" u="1"/>
        <s v="Portafolio Servicios P O S-S" u="1"/>
        <s v="Dificultad acceso a servicios por inconsistencias en Base de Datos" u="1"/>
        <s v="UBICACION PARADERO - ALIMENTADORES" u="1"/>
        <s v="Calidad- Hospital Santa Clara-Servicios Hospitalarios" u="1"/>
        <s v="Calidad- Hospital Tunjuelito- Servicios Hospitalarios" u="1"/>
        <s v="FRANJA INCLUSION" u="1"/>
        <s v="TEMAS ADMINISTRATIVOS-RECAUDO" u="1"/>
        <s v="Oportunidad- S. D. S. Centro Regulador de Urgencias-Servicio de Transporte Especial de pacientes (ambulancia)" u="1"/>
        <s v="APRISIONAMIENTO DE PUERTAS – TRONCALES" u="1"/>
        <s v="RECAUDO CONSULTA DE SALDOS Y MOVIMIENTOS" u="1"/>
        <s v="Aseguramiento- Estado Afiliación -Acceso la prestacion de los servicios de salud" u="1"/>
        <s v="INFORMACION REQUERIMIENTO" u="1"/>
        <s v="Calidad- Hospital Occidente de Kennedy-Servicios Hospitalarios" u="1"/>
        <s v="Calidad- Hospital Simón Bolívar- Otros Servicios Hospitalarios" u="1"/>
        <s v="Certificación Laboral,  Bonos Pensionales y  Semanas cotizadas" u="1"/>
        <s v="No oportunidad  atención de urgencias" u="1"/>
        <s v="Normatividad- Régimen Laboral" u="1"/>
        <s v="Saneamiento Ambiental-Seguridad Alimentaria-IVC" u="1"/>
        <s v="TARIFAS: INCENTIVO SISBEN, SUBSIDIOS PERSONAS CON DISCAPACIDAD" u="1"/>
        <s v="Normatividad y Procesos - Mecanismos de Participación Social" u="1"/>
        <s v="Aseguramiento-Afiliación-Reserva de cupo  Régimen Subsidiado-con E P S  - R S" u="1"/>
        <s v="E P S -C No oportunidad en programación de citas de especialistas" u="1"/>
        <s v="Concepto Sanitario Salud Pública" u="1"/>
        <s v="Competencias Funciones Públicas- Dirección de Talento Humano- Comportamientos Irregulares de funcionarios" u="1"/>
        <s v="SEGURIDAD EN BUSES – ALIMENTADORES" u="1"/>
        <s v="Normatividad e információn Sistemas de Vigilancia Epidemiológica" u="1"/>
        <s v="RECUADO POBLACION PREFERENCIAL SISBEN" u="1"/>
        <s v="No oportunidad en el suministro de medicamentos no incluidos en el Anexo 1 del Acuerdo 008/2009 o los que lo adicionen y complementen" u="1"/>
        <s v="No oportunidad en programación de citas de especialistas" u="1"/>
        <s v="INGRESO INDEBIDO SISTEMA TRANSMILENIO" u="1"/>
        <s v="FRANJA CULTURAL" u="1"/>
        <s v="FRECUENCIA DE SERVICIO – ZONAL" u="1"/>
        <s v="Requisitos para  exhumanción, inhumación, cremación  y certificados de defunción" u="1"/>
        <s v="COBROS INDEBIDOS SERVICIOS DE SALUD" u="1"/>
        <s v="RECAUDO INTEGRACIÓN MEDIOS DE PAGO" u="1"/>
        <s v="No oportunidad suministro medicamentos" u="1"/>
        <s v="Calidad- Hospital Vista Hermosa- Servicio de Urgencias" u="1"/>
        <s v="1. ATENCION DESHUMANIZADA, O EXTRALIMITACION Y ABUSO DE RESPONSABILIDADES" u="1"/>
        <s v="Felicitaciones" u="1"/>
        <s v="Dificultad acceso a servicios por información ingresada en Comprobador Derechos y por normatividad" u="1"/>
        <s v="SERVICIO DE TRANSPORTE ESPECIAL -AMBULANCIA" u="1"/>
        <s v="FRANJA MEMORIA" u="1"/>
        <s v="Saneamiento Ambiental-Industria y Ambiente-IVC" u="1"/>
        <s v="Calidad- Hospital Engativá- Servicios Hospitalarios" u="1"/>
        <s v="VACUNAS CONTEMPLADAS Y NO EN PAI" u="1"/>
        <s v="E P S -C Dificultad acceso a servicios por inconsistencias en Base de Datos" u="1"/>
        <s v=" " u="1"/>
        <s v="Calidad- I P S Privadas- Servicio de Urgencias" u="1"/>
        <s v="No oportunidad en programación de citas de baja complejidad" u="1"/>
        <s v="Competencias Funciones Públicas- Obligaciones Contractuales- Dirección Centro Regulador de Urgencias y Emergencias" u="1"/>
        <s v="SEGURIDAD EN ESTACIONES Y PORTALES" u="1"/>
        <s v="COMPORTAMIENTO CONDUCTOR – TRONCALES" u="1"/>
        <s v="Competencias Funciones Públicas- Dirección de Salud Pública- Comportamientos Irregulares de funcionarios" u="1"/>
        <s v="Inadecuada o no clara orientación sobre derechos, deberes, trámites a realizar, que dificultan el acceso a los servicios" u="1"/>
        <s v="TEMAS ADMINISTRATIVOS – ZONAL" u="1"/>
        <s v="10. FALLAS EN LA PRESTACION DE SERVICIOS QUE NO CUMPLEN CON ESTANDARES DE CALIDAD" u="1"/>
        <s v="RECAUDO MANTENIMIENTO TORNIQUETES" u="1"/>
        <s v="Programas de Promoción y Prevención-Salud a su Hogar- A P S - S A S H" u="1"/>
        <s v="Oportunidad- S. D. S.- Expedición de tarjeta profesional y carne de radioprotección- Otros" u="1"/>
        <s v="Calidad- Hospital del Sur-Servicios Hospitalarios" u="1"/>
        <s v="Calidad- Hospital Meissen-Servicios Hospitalarios" u="1"/>
        <s v="Calidad- I P S  Privadas- Servicios Hospitalarios" u="1"/>
        <s v="Calidad- Hospital Rafael Uribe Uribe- Servicio de Urgencias" u="1"/>
        <s v="POLITICAS DE LA ENTIDAD" u="1"/>
        <s v="RECAUDO SOLICITUD DE TARJETA" u="1"/>
        <s v="Dificultades para prestación servicios P O S" u="1"/>
        <s v="EXPEDIENTES INVESTIGACIONES DE VIGILANCIA EN SALUD PUBLICA" u="1"/>
        <s v="Aseguramiento- Afiliación- Reserva de cupo  Regimen Subsidiado-encuesta SISBEN" u="1"/>
        <s v="Competencias Funciones Públicas- Obligaciones Contractuales Garantia de la Calidad" u="1"/>
        <s v="Calidad- Hospital el Tunal- Otros Servicios Hospitalarios" u="1"/>
        <s v="ACUERDOS DE PAGO SERVICIOS DE SALUD" u="1"/>
        <s v="PERMISOS PARA RETRANSMISION DE LA SEÑAL" u="1"/>
        <s v="Aseguramiento-Afiliación-retiro del Sistema-Afiliado E P S - R S" u="1"/>
        <s v="COMPORTAMIENTO PERSONAL DE ASEO" u="1"/>
        <s v="COMPORTAMIENTO CONDUCTOR - ALIMENTADORES" u="1"/>
        <s v="Normatividad  e Información Eventos Masivos" u="1"/>
        <s v="Aseguramiento- Autorizacion de servicios P O S- S  y No P O S - S" u="1"/>
        <s v="Información Acceso Laboral Al Sector Salud" u="1"/>
      </sharedItems>
    </cacheField>
    <cacheField name="Canal de recepción" numFmtId="0">
      <sharedItems containsBlank="1" count="11">
        <s v="E-MAIL"/>
        <s v="BUZON"/>
        <s v="PRESENCIAL"/>
        <s v="WEB"/>
        <s v="TELEFONO"/>
        <s v="ESCRITO"/>
        <m/>
        <s v="Buzón" u="1"/>
        <s v="Teléfonico" u="1"/>
        <s v="Email" u="1"/>
        <s v="Redes Sociales" u="1"/>
      </sharedItems>
    </cacheField>
    <cacheField name="Sistema de Registro PQR" numFmtId="0">
      <sharedItems containsBlank="1" count="3">
        <s v="SDQS"/>
        <m/>
        <s v="Sistema Propio" u="1"/>
      </sharedItems>
    </cacheField>
    <cacheField name="Solucionados" numFmtId="0">
      <sharedItems containsString="0" containsBlank="1" containsNumber="1" containsInteger="1" minValue="1" maxValue="96"/>
    </cacheField>
    <cacheField name="Suma de Días Gestión" numFmtId="0">
      <sharedItems containsString="0" containsBlank="1" containsNumber="1" containsInteger="1" minValue="0" maxValue="14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Ibett Guerrero" refreshedDate="42516.32681608796" createdVersion="3" refreshedVersion="4" minRefreshableVersion="3" recordCount="219">
  <cacheSource type="worksheet">
    <worksheetSource ref="B1:G1048576" sheet="Insumo-Recibido"/>
  </cacheSource>
  <cacheFields count="6">
    <cacheField name="Tipología" numFmtId="0">
      <sharedItems containsBlank="1" count="13">
        <s v="SOLICITUD DE INFORMACIÓN"/>
        <m/>
        <s v="DERECHO DE PETICIÓN DE INTERÉS PARTICULAR" u="1"/>
        <s v="QUEJA" u="1"/>
        <s v="SOLICITUD DE COPIA" u="1"/>
        <s v="Petición de Interes Particular" u="1"/>
        <s v="CONSULTA" u="1"/>
        <s v="DENUNCIA POR ACTOS DE CORRUPCIÓN" u="1"/>
        <s v="FELICITACIÓN" u="1"/>
        <s v="RECLAMO" u="1"/>
        <s v="DERECHO DE PETICIÓN DE INTERÉS GENERAL" u="1"/>
        <s v="Petición de Interes General" u="1"/>
        <s v="SUGERENCIA" u="1"/>
      </sharedItems>
    </cacheField>
    <cacheField name="Subtema y/o Descriptor" numFmtId="0">
      <sharedItems containsBlank="1" count="140">
        <s v=" TRASLADO POR NO COMPETENCIA"/>
        <s v="ADMINISTRACION DEL TALENTO HUMANO"/>
        <s v="ASESORIAS PEDAGOGICAS"/>
        <s v="ATENCION Y PORTAFOLIO DE SERVICIOS"/>
        <s v="ATENCION Y SERVICIO A LA CIUDADANIA"/>
        <s v="BANCO DE PROGRAMAS Y PROYECTOS E INFORMACION DE PROYECTOS"/>
        <s v="CUBRIMIENTO DE EVENTOS"/>
        <s v="FALLAS TECNOLOGICAS, DE RED Y CONECTIVIDAD"/>
        <s v="FRANJA INFORMATIVA"/>
        <s v="HORARIO PROGRAMACION"/>
        <s v="PAGINA WEB Y SISTEMAS DE INFORMACION"/>
        <s v="PARTICIPACION EN PROGRAMAS"/>
        <s v="PRACTICAS ESTUDIANTILES"/>
        <s v="PROGRAMACION GENERAL"/>
        <s v="PROYECTOS DE TELEVISION"/>
        <s v="REPETICION DE PROGRAMAS"/>
        <s v="SEÑAL DE TELEVISION"/>
        <s v="SERVICIO SOCIAL"/>
        <s v="SERVICIO STREAMING E INTERNET"/>
        <s v="SERVICIOS DE TELEVISION"/>
        <s v="TARIFAS PUBLICITARIAS"/>
        <s v="TEMAS DE CONTRATACION: PERSONAL/RECURSOS FISICOS"/>
        <s v="TRANSMISIONES ESPECIALES"/>
        <s v="VISITA TECNICA/ADMINISTRATIVAS/EDUCATIVAS"/>
        <s v="(en blanco)"/>
        <m/>
        <s v="COMPORTAMIENTO PERSONAL DE CONTROL – TRONCALES" u="1"/>
        <s v="PÁGINA WEB SITP – TRANSMILENIO" u="1"/>
        <s v="TEMAS PERSONAS EN CONDICION DE DISCAPACIDAD – ZONAL" u="1"/>
        <s v="NO PARADA PROGRAMADA – TRONCALES" u="1"/>
        <s v="COMPORTAMIENTO PERSONAL DE ORIENTACION EN VIA – MISION BOGOTA" u="1"/>
        <s v="RECAUDO FRAUDE EN TAQUILLA" u="1"/>
        <s v="FRANJA ANALISIS" u="1"/>
        <s v="HURTO EN EL SISTEMA" u="1"/>
        <s v="RECAUDO DISPONIBILIDAD DE EFECTIVO" u="1"/>
        <s v="TEMAS ADMINISTRATIVOS-TMSA" u="1"/>
        <s v="INGRESO INDEBIDO – ZONAL" u="1"/>
        <s v="CAMBIO DE RUTA – ALIMENTADORES" u="1"/>
        <s v="SOLICITUD DE EMPLEO" u="1"/>
        <s v="NO PARADA PROGRAMADA – ALIMENTADORES" u="1"/>
        <s v="NUEVA RUTA – ZONAL" u="1"/>
        <s v="RECAUDO POBLACION PREFERENCIAL DISCAPACIDAD" u="1"/>
        <s v="ORGANIZACION USUARIOS" u="1"/>
        <s v="RECAUDO FALLA DE TARJETA" u="1"/>
        <s v="FRECUENCIA DE SERVICIO – ALIMENTADORES" u="1"/>
        <s v="INFORMACION INTERNA Y EXTERNA DE LA GESTION" u="1"/>
        <s v="AMBIENTALES TMSA" u="1"/>
        <s v="ACCIDENTE BUSES-ZONAL " u="1"/>
        <s v="RECAUDO NO VENTA VARIAS TARJETAS" u="1"/>
        <s v="DERECHO DE RECTIFICACION" u="1"/>
        <s v="MANTENIMIENTO ESTACIONES, PORTALES O PARADEROS" u="1"/>
        <s v="SEÑALIZACION DE SERVICIOS - TRONCALES" u="1"/>
        <s v="TEMAS ADMINISTRATIVOS-ALIMENTADORES" u="1"/>
        <s v="SEÑALIZACION ESTACIONES Y PORTALES" u="1"/>
        <s v="COMPORTAMIENTO PERSONAL DE VIGILANCIA" u="1"/>
        <s v="SEGURIDAD EN BUSES – ZONALES" u="1"/>
        <s v="APROXIMACION DEFICIENTE – TRONCALES" u="1"/>
        <s v="UBICACIÓN PARADEO – ZONAL" u="1"/>
        <s v="COMPORTAMIENTO PERSONAL DE TAQUILLA" u="1"/>
        <s v="FORMA DE CONDUCCIÓN – DUAL" u="1"/>
        <s v="INGRESO INDEBIDO – DUAL" u="1"/>
        <s v="TEMAS ADMINISTRATIVOS-TRONCALES" u="1"/>
        <s v="CICLOPARQUEADEROS" u="1"/>
        <s v="NUEVA RUTA – TRONCALES" u="1"/>
        <s v="AMPLIAR ESTACIONES Y PORTALES" u="1"/>
        <s v="COMPORTAMIENTO CONDUCTOR – ZONAL" u="1"/>
        <s v="CAMBIO DE RUTA  - ZONAL" u="1"/>
        <s v="SEGURIDAD VENDEDORES AMBULANTES" u="1"/>
        <s v="COMPORTAMIENTO PERSONAL CONTROL – ALIMENTADORES" u="1"/>
        <s v="MANTENIMIENTO ASCENSORES" u="1"/>
        <s v="COMPORTAMIENTO PERSONAL – TORNIQUETE" u="1"/>
        <s v="MANTENIMIENTO – ALIMENTADORES" u="1"/>
        <s v="NUEVA RUTA – DUAL" u="1"/>
        <s v="ACCIDENTE BUSES-DUAL" u="1"/>
        <s v="SEGURIDAD EN BUSES – TRONCALES" u="1"/>
        <s v="RESPUESTA A RADICADOS" u="1"/>
        <s v="TRASLADO POR NO COMPETENCIA" u="1"/>
        <s v="RECAUDO TARJETA DESCARGADA Y COBROS ADICIONALES" u="1"/>
        <s v="RECAUDO PUNTOS DE RECARGA" u="1"/>
        <s v="FORMA DE CONDUCCION – TRONCALES" u="1"/>
        <s v="CAMBIO DE RUTA – TRONCALES" u="1"/>
        <s v="TEMAS ADMINISTRATIVOS Y FINANCIEROS" u="1"/>
        <s v="SEÑALIZACIÓN EN PARADERO" u="1"/>
        <s v="COMPORTAMIENTO PERSONAL DE POLICIA" u="1"/>
        <s v="FRECUENCIA DE SERVICIO – TRONCALES" u="1"/>
        <s v="APRISIONAMIENTO DE PUERTAS – ALIMENTADORES" u="1"/>
        <s v="ACCIDENTE BUSES-TRONCALES" u="1"/>
        <s v="PERDIDA, ROBO O BLOQUEO DE TARJETA" u="1"/>
        <s v="AMBIENTALES BUSES-  ALIMENTADORES" u="1"/>
        <s v="RECAUDO PERDIDA DE TARJETA TULLAVE" u="1"/>
        <s v="MANTENIMIENTO – ZONAL" u="1"/>
        <s v="INCUMPLIMIENTO DE FUNCIONES SERVIDORES-INCIDENCIA DISCIPLINARIA" u="1"/>
        <s v="COMPORTAMIENTO PERSONAL DE CONTROL – ZONAL" u="1"/>
        <s v="AMBIENTALES BUSES-TRONCALES" u="1"/>
        <s v="TEMAS PERSONAS EN CONDICION DE DISCAPACIDAD – TRONCALES" u="1"/>
        <s v="FORMA DE CONDUCCIÓN – ZONAL" u="1"/>
        <s v="NO PARADA PROGRAMADA – ZONAL" u="1"/>
        <s v="RECAUDO MANTENIMIENTO VALIDADOR DE TARJETA" u="1"/>
        <s v="UBICACION PARADERO - ALIMENTADORES" u="1"/>
        <s v="MANTENIMIENTO – TRONCALES" u="1"/>
        <s v="NUEVA RUTA – ALIMENTADORES" u="1"/>
        <s v="FRANJA INCLUSION" u="1"/>
        <s v="TEMAS ADMINISTRATIVOS-RECAUDO" u="1"/>
        <s v="APRISIONAMIENTO DE PUERTAS – TRONCALES" u="1"/>
        <s v="RECAUDO CONSULTA DE SALDOS Y MOVIMIENTOS" u="1"/>
        <s v="TEMAS PERSONAS EN CONDICION DE DISCAPACIDAD – ALIMENTADORES" u="1"/>
        <s v="FRECUENCIA DE SERVICIO – DUAL" u="1"/>
        <s v="ACCIDENTE EN ESTACIONES Y PORTALES" u="1"/>
        <s v="HABILITAR PARADA EN ESTACIÓN" u="1"/>
        <s v="APRISIONAMIENTO DE PUERTAS - ZONAL" u="1"/>
        <s v="TARIFAS: INCENTIVO SISBEN, SUBSIDIOS PERSONAS CON DISCAPACIDAD" u="1"/>
        <s v="RECAUDO CAMBIO DE TARJETA (MP)" u="1"/>
        <s v="SEGURIDAD EN BUSES – ALIMENTADORES" u="1"/>
        <s v="RECUADO POBLACION PREFERENCIAL SISBEN" u="1"/>
        <s v="INGRESO INDEBIDO SISTEMA TRANSMILENIO" u="1"/>
        <s v="FRANJA CULTURAL" u="1"/>
        <s v="FRECUENCIA DE SERVICIO – ZONAL" u="1"/>
        <s v="RECAUDO MANTENIMIENTO PUNTOS DE RECARGA AUTOMÁTICO" u="1"/>
        <s v="RECAUDO INTEGRACIÓN MEDIOS DE PAGO" u="1"/>
        <s v="BAÑOS ESTACIONES" u="1"/>
        <s v="COMPORTAMIENTO PERSONAL PUNTOS DE PERSONALIZACIÓN" u="1"/>
        <s v="FRANJA MEMORIA" u="1"/>
        <s v="HORARIOS DE SERVICIO" u="1"/>
        <s v="NO PARADA PROGRAMADA – DUAL" u="1"/>
        <s v="SEÑALIZACION DE SERVICIOS – ZONAL" u="1"/>
        <s v="SEGURIDAD EN ESTACIONES Y PORTALES" u="1"/>
        <s v="COMPORTAMIENTO CONDUCTOR – TRONCALES" u="1"/>
        <s v="TEMAS ADMINISTRATIVOS – ZONAL" u="1"/>
        <s v="FORMA DE CONDUCCION - ALIMENTADORES" u="1"/>
        <s v="RECAUDO MANTENIMIENTO TORNIQUETES" u="1"/>
        <s v="RECAUDO PUNTOS DE PERSONALIZACIÓN" u="1"/>
        <s v="POLITICAS DE LA ENTIDAD" u="1"/>
        <s v="ACCIDENTE BUSES-ALIMENTADOR" u="1"/>
        <s v="RECAUDO SOLICITUD DE TARJETA" u="1"/>
        <s v="AMBIENTALES BUSES-ZONALES" u="1"/>
        <s v="PERMISOS PARA RETRANSMISION DE LA SEÑAL" u="1"/>
        <s v="CONGESTIÓN ENTRADA Y SALIDA ESTACIONES Y PORTALES" u="1"/>
        <s v="COMPORTAMIENTO PERSONAL DE ASEO" u="1"/>
        <s v="COMPORTAMIENTO CONDUCTOR - ALIMENTADORES" u="1"/>
        <s v="APROXIMACIÓN DEFICIENTE - ZONAL" u="1"/>
      </sharedItems>
    </cacheField>
    <cacheField name="Canal de recepción" numFmtId="0">
      <sharedItems containsBlank="1" count="7">
        <s v="E-MAIL"/>
        <s v="BUZON"/>
        <s v="PRESENCIAL"/>
        <s v="WEB"/>
        <s v="TELEFONO"/>
        <s v="ESCRITO"/>
        <m/>
      </sharedItems>
    </cacheField>
    <cacheField name="Sistema de Registro PQR" numFmtId="0">
      <sharedItems containsBlank="1" count="5">
        <s v="SDQS"/>
        <m/>
        <s v="Sistema Propio" u="1"/>
        <s v="Sistema Propio " u="1"/>
        <s v="Sistema Propio ¿Cuál?" u="1"/>
      </sharedItems>
    </cacheField>
    <cacheField name="Recibidos" numFmtId="0">
      <sharedItems containsString="0" containsBlank="1" containsNumber="1" containsInteger="1" minValue="1" maxValue="96"/>
    </cacheField>
    <cacheField name="Suma de Días Gestión" numFmtId="0">
      <sharedItems containsString="0" containsBlank="1" containsNumber="1" containsInteger="1" minValue="0" maxValue="14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13">
  <r>
    <x v="0"/>
    <x v="0"/>
    <x v="0"/>
    <x v="0"/>
    <n v="6"/>
    <n v="0"/>
  </r>
  <r>
    <x v="0"/>
    <x v="1"/>
    <x v="0"/>
    <x v="0"/>
    <n v="1"/>
    <n v="5"/>
  </r>
  <r>
    <x v="0"/>
    <x v="2"/>
    <x v="0"/>
    <x v="0"/>
    <n v="1"/>
    <n v="0"/>
  </r>
  <r>
    <x v="0"/>
    <x v="3"/>
    <x v="0"/>
    <x v="0"/>
    <n v="2"/>
    <n v="0"/>
  </r>
  <r>
    <x v="0"/>
    <x v="4"/>
    <x v="0"/>
    <x v="0"/>
    <n v="1"/>
    <n v="0"/>
  </r>
  <r>
    <x v="0"/>
    <x v="5"/>
    <x v="0"/>
    <x v="0"/>
    <n v="1"/>
    <n v="27"/>
  </r>
  <r>
    <x v="0"/>
    <x v="6"/>
    <x v="1"/>
    <x v="0"/>
    <n v="1"/>
    <n v="0"/>
  </r>
  <r>
    <x v="0"/>
    <x v="6"/>
    <x v="0"/>
    <x v="0"/>
    <n v="6"/>
    <n v="0"/>
  </r>
  <r>
    <x v="0"/>
    <x v="6"/>
    <x v="2"/>
    <x v="0"/>
    <n v="1"/>
    <n v="0"/>
  </r>
  <r>
    <x v="0"/>
    <x v="6"/>
    <x v="3"/>
    <x v="0"/>
    <n v="2"/>
    <n v="10"/>
  </r>
  <r>
    <x v="0"/>
    <x v="7"/>
    <x v="0"/>
    <x v="0"/>
    <n v="10"/>
    <n v="30"/>
  </r>
  <r>
    <x v="0"/>
    <x v="8"/>
    <x v="0"/>
    <x v="0"/>
    <n v="1"/>
    <n v="0"/>
  </r>
  <r>
    <x v="0"/>
    <x v="9"/>
    <x v="4"/>
    <x v="0"/>
    <n v="2"/>
    <n v="0"/>
  </r>
  <r>
    <x v="0"/>
    <x v="10"/>
    <x v="0"/>
    <x v="0"/>
    <n v="1"/>
    <n v="0"/>
  </r>
  <r>
    <x v="0"/>
    <x v="11"/>
    <x v="0"/>
    <x v="0"/>
    <n v="5"/>
    <n v="0"/>
  </r>
  <r>
    <x v="0"/>
    <x v="11"/>
    <x v="2"/>
    <x v="0"/>
    <n v="1"/>
    <n v="0"/>
  </r>
  <r>
    <x v="0"/>
    <x v="11"/>
    <x v="3"/>
    <x v="0"/>
    <n v="1"/>
    <n v="3"/>
  </r>
  <r>
    <x v="0"/>
    <x v="12"/>
    <x v="0"/>
    <x v="0"/>
    <n v="4"/>
    <n v="0"/>
  </r>
  <r>
    <x v="0"/>
    <x v="13"/>
    <x v="0"/>
    <x v="0"/>
    <n v="14"/>
    <n v="10"/>
  </r>
  <r>
    <x v="0"/>
    <x v="13"/>
    <x v="5"/>
    <x v="0"/>
    <n v="1"/>
    <n v="0"/>
  </r>
  <r>
    <x v="0"/>
    <x v="13"/>
    <x v="2"/>
    <x v="0"/>
    <n v="3"/>
    <n v="0"/>
  </r>
  <r>
    <x v="0"/>
    <x v="13"/>
    <x v="4"/>
    <x v="0"/>
    <n v="2"/>
    <n v="0"/>
  </r>
  <r>
    <x v="0"/>
    <x v="14"/>
    <x v="0"/>
    <x v="0"/>
    <n v="2"/>
    <n v="0"/>
  </r>
  <r>
    <x v="0"/>
    <x v="15"/>
    <x v="4"/>
    <x v="0"/>
    <n v="1"/>
    <n v="0"/>
  </r>
  <r>
    <x v="0"/>
    <x v="16"/>
    <x v="0"/>
    <x v="0"/>
    <n v="10"/>
    <n v="1"/>
  </r>
  <r>
    <x v="0"/>
    <x v="16"/>
    <x v="4"/>
    <x v="0"/>
    <n v="1"/>
    <n v="0"/>
  </r>
  <r>
    <x v="0"/>
    <x v="17"/>
    <x v="2"/>
    <x v="0"/>
    <n v="1"/>
    <n v="0"/>
  </r>
  <r>
    <x v="0"/>
    <x v="18"/>
    <x v="0"/>
    <x v="0"/>
    <n v="1"/>
    <n v="0"/>
  </r>
  <r>
    <x v="0"/>
    <x v="19"/>
    <x v="0"/>
    <x v="0"/>
    <n v="1"/>
    <n v="0"/>
  </r>
  <r>
    <x v="0"/>
    <x v="20"/>
    <x v="0"/>
    <x v="0"/>
    <n v="3"/>
    <n v="0"/>
  </r>
  <r>
    <x v="0"/>
    <x v="21"/>
    <x v="3"/>
    <x v="0"/>
    <n v="1"/>
    <n v="15"/>
  </r>
  <r>
    <x v="0"/>
    <x v="22"/>
    <x v="0"/>
    <x v="0"/>
    <n v="4"/>
    <n v="0"/>
  </r>
  <r>
    <x v="0"/>
    <x v="23"/>
    <x v="0"/>
    <x v="0"/>
    <n v="2"/>
    <n v="1"/>
  </r>
  <r>
    <x v="0"/>
    <x v="24"/>
    <x v="0"/>
    <x v="0"/>
    <n v="2"/>
    <n v="46"/>
  </r>
  <r>
    <x v="1"/>
    <x v="25"/>
    <x v="6"/>
    <x v="1"/>
    <n v="96"/>
    <n v="148"/>
  </r>
  <r>
    <x v="1"/>
    <x v="25"/>
    <x v="6"/>
    <x v="1"/>
    <m/>
    <m/>
  </r>
  <r>
    <x v="1"/>
    <x v="25"/>
    <x v="6"/>
    <x v="1"/>
    <m/>
    <m/>
  </r>
  <r>
    <x v="1"/>
    <x v="25"/>
    <x v="6"/>
    <x v="1"/>
    <m/>
    <m/>
  </r>
  <r>
    <x v="1"/>
    <x v="25"/>
    <x v="6"/>
    <x v="1"/>
    <m/>
    <m/>
  </r>
  <r>
    <x v="1"/>
    <x v="25"/>
    <x v="6"/>
    <x v="1"/>
    <m/>
    <m/>
  </r>
  <r>
    <x v="1"/>
    <x v="25"/>
    <x v="6"/>
    <x v="1"/>
    <m/>
    <m/>
  </r>
  <r>
    <x v="1"/>
    <x v="25"/>
    <x v="6"/>
    <x v="1"/>
    <m/>
    <m/>
  </r>
  <r>
    <x v="1"/>
    <x v="25"/>
    <x v="6"/>
    <x v="1"/>
    <m/>
    <m/>
  </r>
  <r>
    <x v="1"/>
    <x v="25"/>
    <x v="6"/>
    <x v="1"/>
    <m/>
    <m/>
  </r>
  <r>
    <x v="1"/>
    <x v="25"/>
    <x v="6"/>
    <x v="1"/>
    <m/>
    <m/>
  </r>
  <r>
    <x v="1"/>
    <x v="25"/>
    <x v="6"/>
    <x v="1"/>
    <m/>
    <m/>
  </r>
  <r>
    <x v="1"/>
    <x v="25"/>
    <x v="6"/>
    <x v="1"/>
    <m/>
    <m/>
  </r>
  <r>
    <x v="1"/>
    <x v="25"/>
    <x v="6"/>
    <x v="1"/>
    <m/>
    <m/>
  </r>
  <r>
    <x v="1"/>
    <x v="25"/>
    <x v="6"/>
    <x v="1"/>
    <m/>
    <m/>
  </r>
  <r>
    <x v="1"/>
    <x v="25"/>
    <x v="6"/>
    <x v="1"/>
    <m/>
    <m/>
  </r>
  <r>
    <x v="1"/>
    <x v="25"/>
    <x v="6"/>
    <x v="1"/>
    <m/>
    <m/>
  </r>
  <r>
    <x v="1"/>
    <x v="25"/>
    <x v="6"/>
    <x v="1"/>
    <m/>
    <m/>
  </r>
  <r>
    <x v="1"/>
    <x v="25"/>
    <x v="6"/>
    <x v="1"/>
    <m/>
    <m/>
  </r>
  <r>
    <x v="1"/>
    <x v="25"/>
    <x v="6"/>
    <x v="1"/>
    <m/>
    <m/>
  </r>
  <r>
    <x v="1"/>
    <x v="25"/>
    <x v="6"/>
    <x v="1"/>
    <m/>
    <m/>
  </r>
  <r>
    <x v="1"/>
    <x v="25"/>
    <x v="6"/>
    <x v="1"/>
    <m/>
    <m/>
  </r>
  <r>
    <x v="1"/>
    <x v="25"/>
    <x v="6"/>
    <x v="1"/>
    <m/>
    <m/>
  </r>
  <r>
    <x v="1"/>
    <x v="25"/>
    <x v="6"/>
    <x v="1"/>
    <m/>
    <m/>
  </r>
  <r>
    <x v="1"/>
    <x v="25"/>
    <x v="6"/>
    <x v="1"/>
    <m/>
    <m/>
  </r>
  <r>
    <x v="1"/>
    <x v="25"/>
    <x v="6"/>
    <x v="1"/>
    <m/>
    <m/>
  </r>
  <r>
    <x v="1"/>
    <x v="25"/>
    <x v="6"/>
    <x v="1"/>
    <m/>
    <m/>
  </r>
  <r>
    <x v="1"/>
    <x v="25"/>
    <x v="6"/>
    <x v="1"/>
    <m/>
    <m/>
  </r>
  <r>
    <x v="1"/>
    <x v="25"/>
    <x v="6"/>
    <x v="1"/>
    <m/>
    <m/>
  </r>
  <r>
    <x v="1"/>
    <x v="25"/>
    <x v="6"/>
    <x v="1"/>
    <m/>
    <m/>
  </r>
  <r>
    <x v="1"/>
    <x v="25"/>
    <x v="6"/>
    <x v="1"/>
    <m/>
    <m/>
  </r>
  <r>
    <x v="1"/>
    <x v="25"/>
    <x v="6"/>
    <x v="1"/>
    <m/>
    <m/>
  </r>
  <r>
    <x v="1"/>
    <x v="25"/>
    <x v="6"/>
    <x v="1"/>
    <m/>
    <m/>
  </r>
  <r>
    <x v="1"/>
    <x v="25"/>
    <x v="6"/>
    <x v="1"/>
    <m/>
    <m/>
  </r>
  <r>
    <x v="1"/>
    <x v="25"/>
    <x v="6"/>
    <x v="1"/>
    <m/>
    <m/>
  </r>
  <r>
    <x v="1"/>
    <x v="25"/>
    <x v="6"/>
    <x v="1"/>
    <m/>
    <m/>
  </r>
  <r>
    <x v="1"/>
    <x v="25"/>
    <x v="6"/>
    <x v="1"/>
    <m/>
    <m/>
  </r>
  <r>
    <x v="1"/>
    <x v="25"/>
    <x v="6"/>
    <x v="1"/>
    <m/>
    <m/>
  </r>
  <r>
    <x v="1"/>
    <x v="25"/>
    <x v="6"/>
    <x v="1"/>
    <m/>
    <m/>
  </r>
  <r>
    <x v="1"/>
    <x v="25"/>
    <x v="6"/>
    <x v="1"/>
    <m/>
    <m/>
  </r>
  <r>
    <x v="1"/>
    <x v="25"/>
    <x v="6"/>
    <x v="1"/>
    <m/>
    <m/>
  </r>
  <r>
    <x v="1"/>
    <x v="25"/>
    <x v="6"/>
    <x v="1"/>
    <m/>
    <m/>
  </r>
  <r>
    <x v="1"/>
    <x v="25"/>
    <x v="6"/>
    <x v="1"/>
    <m/>
    <m/>
  </r>
  <r>
    <x v="1"/>
    <x v="25"/>
    <x v="6"/>
    <x v="1"/>
    <m/>
    <m/>
  </r>
  <r>
    <x v="1"/>
    <x v="25"/>
    <x v="6"/>
    <x v="1"/>
    <m/>
    <m/>
  </r>
  <r>
    <x v="1"/>
    <x v="25"/>
    <x v="6"/>
    <x v="1"/>
    <m/>
    <m/>
  </r>
  <r>
    <x v="1"/>
    <x v="25"/>
    <x v="6"/>
    <x v="1"/>
    <m/>
    <m/>
  </r>
  <r>
    <x v="1"/>
    <x v="25"/>
    <x v="6"/>
    <x v="1"/>
    <m/>
    <m/>
  </r>
  <r>
    <x v="1"/>
    <x v="25"/>
    <x v="6"/>
    <x v="1"/>
    <m/>
    <m/>
  </r>
  <r>
    <x v="1"/>
    <x v="25"/>
    <x v="6"/>
    <x v="1"/>
    <m/>
    <m/>
  </r>
  <r>
    <x v="1"/>
    <x v="25"/>
    <x v="6"/>
    <x v="1"/>
    <m/>
    <m/>
  </r>
  <r>
    <x v="1"/>
    <x v="25"/>
    <x v="6"/>
    <x v="1"/>
    <m/>
    <m/>
  </r>
  <r>
    <x v="1"/>
    <x v="25"/>
    <x v="6"/>
    <x v="1"/>
    <m/>
    <m/>
  </r>
  <r>
    <x v="1"/>
    <x v="25"/>
    <x v="6"/>
    <x v="1"/>
    <m/>
    <m/>
  </r>
  <r>
    <x v="1"/>
    <x v="25"/>
    <x v="6"/>
    <x v="1"/>
    <m/>
    <m/>
  </r>
  <r>
    <x v="1"/>
    <x v="25"/>
    <x v="6"/>
    <x v="1"/>
    <m/>
    <m/>
  </r>
  <r>
    <x v="1"/>
    <x v="25"/>
    <x v="6"/>
    <x v="1"/>
    <m/>
    <m/>
  </r>
  <r>
    <x v="1"/>
    <x v="25"/>
    <x v="6"/>
    <x v="1"/>
    <m/>
    <m/>
  </r>
  <r>
    <x v="1"/>
    <x v="25"/>
    <x v="6"/>
    <x v="1"/>
    <m/>
    <m/>
  </r>
  <r>
    <x v="1"/>
    <x v="25"/>
    <x v="6"/>
    <x v="1"/>
    <m/>
    <m/>
  </r>
  <r>
    <x v="1"/>
    <x v="25"/>
    <x v="6"/>
    <x v="1"/>
    <m/>
    <m/>
  </r>
  <r>
    <x v="1"/>
    <x v="25"/>
    <x v="6"/>
    <x v="1"/>
    <m/>
    <m/>
  </r>
  <r>
    <x v="1"/>
    <x v="25"/>
    <x v="6"/>
    <x v="1"/>
    <m/>
    <m/>
  </r>
  <r>
    <x v="1"/>
    <x v="25"/>
    <x v="6"/>
    <x v="1"/>
    <m/>
    <m/>
  </r>
  <r>
    <x v="1"/>
    <x v="25"/>
    <x v="6"/>
    <x v="1"/>
    <m/>
    <m/>
  </r>
  <r>
    <x v="1"/>
    <x v="25"/>
    <x v="6"/>
    <x v="1"/>
    <m/>
    <m/>
  </r>
  <r>
    <x v="1"/>
    <x v="25"/>
    <x v="6"/>
    <x v="1"/>
    <m/>
    <m/>
  </r>
  <r>
    <x v="1"/>
    <x v="25"/>
    <x v="6"/>
    <x v="1"/>
    <m/>
    <m/>
  </r>
  <r>
    <x v="1"/>
    <x v="25"/>
    <x v="6"/>
    <x v="1"/>
    <m/>
    <m/>
  </r>
  <r>
    <x v="1"/>
    <x v="25"/>
    <x v="6"/>
    <x v="1"/>
    <m/>
    <m/>
  </r>
  <r>
    <x v="1"/>
    <x v="25"/>
    <x v="6"/>
    <x v="1"/>
    <m/>
    <m/>
  </r>
  <r>
    <x v="1"/>
    <x v="25"/>
    <x v="6"/>
    <x v="1"/>
    <m/>
    <m/>
  </r>
  <r>
    <x v="1"/>
    <x v="25"/>
    <x v="6"/>
    <x v="1"/>
    <m/>
    <m/>
  </r>
  <r>
    <x v="1"/>
    <x v="25"/>
    <x v="6"/>
    <x v="1"/>
    <m/>
    <m/>
  </r>
  <r>
    <x v="1"/>
    <x v="25"/>
    <x v="6"/>
    <x v="1"/>
    <m/>
    <m/>
  </r>
  <r>
    <x v="1"/>
    <x v="25"/>
    <x v="6"/>
    <x v="1"/>
    <m/>
    <m/>
  </r>
  <r>
    <x v="1"/>
    <x v="25"/>
    <x v="6"/>
    <x v="1"/>
    <m/>
    <m/>
  </r>
  <r>
    <x v="1"/>
    <x v="25"/>
    <x v="6"/>
    <x v="1"/>
    <m/>
    <m/>
  </r>
  <r>
    <x v="1"/>
    <x v="25"/>
    <x v="6"/>
    <x v="1"/>
    <m/>
    <m/>
  </r>
  <r>
    <x v="1"/>
    <x v="25"/>
    <x v="6"/>
    <x v="1"/>
    <m/>
    <m/>
  </r>
  <r>
    <x v="1"/>
    <x v="25"/>
    <x v="6"/>
    <x v="1"/>
    <m/>
    <m/>
  </r>
  <r>
    <x v="1"/>
    <x v="25"/>
    <x v="6"/>
    <x v="1"/>
    <m/>
    <m/>
  </r>
  <r>
    <x v="1"/>
    <x v="25"/>
    <x v="6"/>
    <x v="1"/>
    <m/>
    <m/>
  </r>
  <r>
    <x v="1"/>
    <x v="25"/>
    <x v="6"/>
    <x v="1"/>
    <m/>
    <m/>
  </r>
  <r>
    <x v="1"/>
    <x v="25"/>
    <x v="6"/>
    <x v="1"/>
    <m/>
    <m/>
  </r>
  <r>
    <x v="1"/>
    <x v="25"/>
    <x v="6"/>
    <x v="1"/>
    <m/>
    <m/>
  </r>
  <r>
    <x v="1"/>
    <x v="25"/>
    <x v="6"/>
    <x v="1"/>
    <m/>
    <m/>
  </r>
  <r>
    <x v="1"/>
    <x v="25"/>
    <x v="6"/>
    <x v="1"/>
    <m/>
    <m/>
  </r>
  <r>
    <x v="1"/>
    <x v="25"/>
    <x v="6"/>
    <x v="1"/>
    <m/>
    <m/>
  </r>
  <r>
    <x v="1"/>
    <x v="25"/>
    <x v="6"/>
    <x v="1"/>
    <m/>
    <m/>
  </r>
  <r>
    <x v="1"/>
    <x v="25"/>
    <x v="6"/>
    <x v="1"/>
    <m/>
    <m/>
  </r>
  <r>
    <x v="1"/>
    <x v="25"/>
    <x v="6"/>
    <x v="1"/>
    <m/>
    <m/>
  </r>
  <r>
    <x v="1"/>
    <x v="25"/>
    <x v="6"/>
    <x v="1"/>
    <m/>
    <m/>
  </r>
  <r>
    <x v="1"/>
    <x v="25"/>
    <x v="6"/>
    <x v="1"/>
    <m/>
    <m/>
  </r>
  <r>
    <x v="1"/>
    <x v="25"/>
    <x v="6"/>
    <x v="1"/>
    <m/>
    <m/>
  </r>
  <r>
    <x v="1"/>
    <x v="25"/>
    <x v="6"/>
    <x v="1"/>
    <m/>
    <m/>
  </r>
  <r>
    <x v="1"/>
    <x v="25"/>
    <x v="6"/>
    <x v="1"/>
    <m/>
    <m/>
  </r>
  <r>
    <x v="1"/>
    <x v="25"/>
    <x v="6"/>
    <x v="1"/>
    <m/>
    <m/>
  </r>
  <r>
    <x v="1"/>
    <x v="25"/>
    <x v="6"/>
    <x v="1"/>
    <m/>
    <m/>
  </r>
  <r>
    <x v="1"/>
    <x v="25"/>
    <x v="6"/>
    <x v="1"/>
    <m/>
    <m/>
  </r>
  <r>
    <x v="1"/>
    <x v="25"/>
    <x v="6"/>
    <x v="1"/>
    <m/>
    <m/>
  </r>
  <r>
    <x v="1"/>
    <x v="25"/>
    <x v="6"/>
    <x v="1"/>
    <m/>
    <m/>
  </r>
  <r>
    <x v="1"/>
    <x v="25"/>
    <x v="6"/>
    <x v="1"/>
    <m/>
    <m/>
  </r>
  <r>
    <x v="1"/>
    <x v="25"/>
    <x v="6"/>
    <x v="1"/>
    <m/>
    <m/>
  </r>
  <r>
    <x v="1"/>
    <x v="25"/>
    <x v="6"/>
    <x v="1"/>
    <m/>
    <m/>
  </r>
  <r>
    <x v="1"/>
    <x v="25"/>
    <x v="6"/>
    <x v="1"/>
    <m/>
    <m/>
  </r>
  <r>
    <x v="1"/>
    <x v="25"/>
    <x v="6"/>
    <x v="1"/>
    <m/>
    <m/>
  </r>
  <r>
    <x v="1"/>
    <x v="25"/>
    <x v="6"/>
    <x v="1"/>
    <m/>
    <m/>
  </r>
  <r>
    <x v="1"/>
    <x v="25"/>
    <x v="6"/>
    <x v="1"/>
    <m/>
    <m/>
  </r>
  <r>
    <x v="1"/>
    <x v="25"/>
    <x v="6"/>
    <x v="1"/>
    <m/>
    <m/>
  </r>
  <r>
    <x v="1"/>
    <x v="25"/>
    <x v="6"/>
    <x v="1"/>
    <m/>
    <m/>
  </r>
  <r>
    <x v="1"/>
    <x v="25"/>
    <x v="6"/>
    <x v="1"/>
    <m/>
    <m/>
  </r>
  <r>
    <x v="1"/>
    <x v="25"/>
    <x v="6"/>
    <x v="1"/>
    <m/>
    <m/>
  </r>
  <r>
    <x v="1"/>
    <x v="25"/>
    <x v="6"/>
    <x v="1"/>
    <m/>
    <m/>
  </r>
  <r>
    <x v="1"/>
    <x v="25"/>
    <x v="6"/>
    <x v="1"/>
    <m/>
    <m/>
  </r>
  <r>
    <x v="1"/>
    <x v="25"/>
    <x v="6"/>
    <x v="1"/>
    <m/>
    <m/>
  </r>
  <r>
    <x v="1"/>
    <x v="25"/>
    <x v="6"/>
    <x v="1"/>
    <m/>
    <m/>
  </r>
  <r>
    <x v="1"/>
    <x v="25"/>
    <x v="6"/>
    <x v="1"/>
    <m/>
    <m/>
  </r>
  <r>
    <x v="1"/>
    <x v="25"/>
    <x v="6"/>
    <x v="1"/>
    <m/>
    <m/>
  </r>
  <r>
    <x v="1"/>
    <x v="25"/>
    <x v="6"/>
    <x v="1"/>
    <m/>
    <m/>
  </r>
  <r>
    <x v="1"/>
    <x v="25"/>
    <x v="6"/>
    <x v="1"/>
    <m/>
    <m/>
  </r>
  <r>
    <x v="1"/>
    <x v="25"/>
    <x v="6"/>
    <x v="1"/>
    <m/>
    <m/>
  </r>
  <r>
    <x v="1"/>
    <x v="25"/>
    <x v="6"/>
    <x v="1"/>
    <m/>
    <m/>
  </r>
  <r>
    <x v="1"/>
    <x v="25"/>
    <x v="6"/>
    <x v="1"/>
    <m/>
    <m/>
  </r>
  <r>
    <x v="1"/>
    <x v="25"/>
    <x v="6"/>
    <x v="1"/>
    <m/>
    <m/>
  </r>
  <r>
    <x v="1"/>
    <x v="25"/>
    <x v="6"/>
    <x v="1"/>
    <m/>
    <m/>
  </r>
  <r>
    <x v="1"/>
    <x v="25"/>
    <x v="6"/>
    <x v="1"/>
    <m/>
    <m/>
  </r>
  <r>
    <x v="1"/>
    <x v="25"/>
    <x v="6"/>
    <x v="1"/>
    <m/>
    <m/>
  </r>
  <r>
    <x v="1"/>
    <x v="25"/>
    <x v="6"/>
    <x v="1"/>
    <m/>
    <m/>
  </r>
  <r>
    <x v="1"/>
    <x v="25"/>
    <x v="6"/>
    <x v="1"/>
    <m/>
    <m/>
  </r>
  <r>
    <x v="1"/>
    <x v="25"/>
    <x v="6"/>
    <x v="1"/>
    <m/>
    <m/>
  </r>
  <r>
    <x v="1"/>
    <x v="25"/>
    <x v="6"/>
    <x v="1"/>
    <m/>
    <m/>
  </r>
  <r>
    <x v="1"/>
    <x v="25"/>
    <x v="6"/>
    <x v="1"/>
    <m/>
    <m/>
  </r>
  <r>
    <x v="1"/>
    <x v="25"/>
    <x v="6"/>
    <x v="1"/>
    <m/>
    <m/>
  </r>
  <r>
    <x v="1"/>
    <x v="25"/>
    <x v="6"/>
    <x v="1"/>
    <m/>
    <m/>
  </r>
  <r>
    <x v="1"/>
    <x v="25"/>
    <x v="6"/>
    <x v="1"/>
    <m/>
    <m/>
  </r>
  <r>
    <x v="1"/>
    <x v="25"/>
    <x v="6"/>
    <x v="1"/>
    <m/>
    <m/>
  </r>
  <r>
    <x v="1"/>
    <x v="25"/>
    <x v="6"/>
    <x v="1"/>
    <m/>
    <m/>
  </r>
  <r>
    <x v="1"/>
    <x v="25"/>
    <x v="6"/>
    <x v="1"/>
    <m/>
    <m/>
  </r>
  <r>
    <x v="1"/>
    <x v="25"/>
    <x v="6"/>
    <x v="1"/>
    <m/>
    <m/>
  </r>
  <r>
    <x v="1"/>
    <x v="25"/>
    <x v="6"/>
    <x v="1"/>
    <m/>
    <m/>
  </r>
  <r>
    <x v="1"/>
    <x v="25"/>
    <x v="6"/>
    <x v="1"/>
    <m/>
    <m/>
  </r>
  <r>
    <x v="1"/>
    <x v="25"/>
    <x v="6"/>
    <x v="1"/>
    <m/>
    <m/>
  </r>
  <r>
    <x v="1"/>
    <x v="25"/>
    <x v="6"/>
    <x v="1"/>
    <m/>
    <m/>
  </r>
  <r>
    <x v="1"/>
    <x v="25"/>
    <x v="6"/>
    <x v="1"/>
    <m/>
    <m/>
  </r>
  <r>
    <x v="1"/>
    <x v="25"/>
    <x v="6"/>
    <x v="1"/>
    <m/>
    <m/>
  </r>
  <r>
    <x v="1"/>
    <x v="25"/>
    <x v="6"/>
    <x v="1"/>
    <m/>
    <m/>
  </r>
  <r>
    <x v="1"/>
    <x v="25"/>
    <x v="6"/>
    <x v="1"/>
    <m/>
    <m/>
  </r>
  <r>
    <x v="1"/>
    <x v="25"/>
    <x v="6"/>
    <x v="1"/>
    <m/>
    <m/>
  </r>
  <r>
    <x v="1"/>
    <x v="25"/>
    <x v="6"/>
    <x v="1"/>
    <m/>
    <m/>
  </r>
  <r>
    <x v="1"/>
    <x v="25"/>
    <x v="6"/>
    <x v="1"/>
    <m/>
    <m/>
  </r>
  <r>
    <x v="1"/>
    <x v="25"/>
    <x v="6"/>
    <x v="1"/>
    <m/>
    <m/>
  </r>
  <r>
    <x v="1"/>
    <x v="25"/>
    <x v="6"/>
    <x v="1"/>
    <m/>
    <m/>
  </r>
  <r>
    <x v="1"/>
    <x v="25"/>
    <x v="6"/>
    <x v="1"/>
    <m/>
    <m/>
  </r>
  <r>
    <x v="1"/>
    <x v="25"/>
    <x v="6"/>
    <x v="1"/>
    <m/>
    <m/>
  </r>
  <r>
    <x v="1"/>
    <x v="25"/>
    <x v="6"/>
    <x v="1"/>
    <m/>
    <m/>
  </r>
  <r>
    <x v="1"/>
    <x v="25"/>
    <x v="6"/>
    <x v="1"/>
    <m/>
    <m/>
  </r>
  <r>
    <x v="1"/>
    <x v="25"/>
    <x v="6"/>
    <x v="1"/>
    <m/>
    <m/>
  </r>
  <r>
    <x v="1"/>
    <x v="25"/>
    <x v="6"/>
    <x v="1"/>
    <m/>
    <m/>
  </r>
  <r>
    <x v="1"/>
    <x v="25"/>
    <x v="6"/>
    <x v="1"/>
    <m/>
    <m/>
  </r>
  <r>
    <x v="1"/>
    <x v="25"/>
    <x v="6"/>
    <x v="1"/>
    <m/>
    <m/>
  </r>
  <r>
    <x v="1"/>
    <x v="25"/>
    <x v="6"/>
    <x v="1"/>
    <m/>
    <m/>
  </r>
  <r>
    <x v="1"/>
    <x v="25"/>
    <x v="6"/>
    <x v="1"/>
    <m/>
    <m/>
  </r>
  <r>
    <x v="1"/>
    <x v="25"/>
    <x v="6"/>
    <x v="1"/>
    <m/>
    <m/>
  </r>
  <r>
    <x v="1"/>
    <x v="25"/>
    <x v="6"/>
    <x v="1"/>
    <m/>
    <m/>
  </r>
  <r>
    <x v="1"/>
    <x v="25"/>
    <x v="6"/>
    <x v="1"/>
    <m/>
    <m/>
  </r>
  <r>
    <x v="1"/>
    <x v="25"/>
    <x v="6"/>
    <x v="1"/>
    <m/>
    <m/>
  </r>
  <r>
    <x v="1"/>
    <x v="25"/>
    <x v="6"/>
    <x v="1"/>
    <m/>
    <m/>
  </r>
  <r>
    <x v="1"/>
    <x v="25"/>
    <x v="6"/>
    <x v="1"/>
    <m/>
    <m/>
  </r>
  <r>
    <x v="1"/>
    <x v="25"/>
    <x v="6"/>
    <x v="1"/>
    <m/>
    <m/>
  </r>
  <r>
    <x v="1"/>
    <x v="25"/>
    <x v="6"/>
    <x v="1"/>
    <m/>
    <m/>
  </r>
  <r>
    <x v="1"/>
    <x v="25"/>
    <x v="6"/>
    <x v="1"/>
    <m/>
    <m/>
  </r>
  <r>
    <x v="1"/>
    <x v="25"/>
    <x v="6"/>
    <x v="1"/>
    <m/>
    <m/>
  </r>
  <r>
    <x v="1"/>
    <x v="25"/>
    <x v="6"/>
    <x v="1"/>
    <m/>
    <m/>
  </r>
  <r>
    <x v="1"/>
    <x v="25"/>
    <x v="6"/>
    <x v="1"/>
    <m/>
    <m/>
  </r>
  <r>
    <x v="1"/>
    <x v="25"/>
    <x v="6"/>
    <x v="1"/>
    <m/>
    <m/>
  </r>
  <r>
    <x v="1"/>
    <x v="25"/>
    <x v="6"/>
    <x v="1"/>
    <m/>
    <m/>
  </r>
  <r>
    <x v="1"/>
    <x v="25"/>
    <x v="6"/>
    <x v="1"/>
    <m/>
    <m/>
  </r>
  <r>
    <x v="1"/>
    <x v="25"/>
    <x v="6"/>
    <x v="1"/>
    <m/>
    <m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219">
  <r>
    <x v="0"/>
    <x v="0"/>
    <x v="0"/>
    <x v="0"/>
    <n v="6"/>
    <n v="0"/>
  </r>
  <r>
    <x v="0"/>
    <x v="1"/>
    <x v="0"/>
    <x v="0"/>
    <n v="1"/>
    <n v="5"/>
  </r>
  <r>
    <x v="0"/>
    <x v="2"/>
    <x v="0"/>
    <x v="0"/>
    <n v="1"/>
    <n v="0"/>
  </r>
  <r>
    <x v="0"/>
    <x v="3"/>
    <x v="0"/>
    <x v="0"/>
    <n v="2"/>
    <n v="0"/>
  </r>
  <r>
    <x v="0"/>
    <x v="4"/>
    <x v="0"/>
    <x v="0"/>
    <n v="1"/>
    <n v="0"/>
  </r>
  <r>
    <x v="0"/>
    <x v="5"/>
    <x v="0"/>
    <x v="0"/>
    <n v="1"/>
    <n v="27"/>
  </r>
  <r>
    <x v="0"/>
    <x v="6"/>
    <x v="1"/>
    <x v="0"/>
    <n v="1"/>
    <n v="0"/>
  </r>
  <r>
    <x v="0"/>
    <x v="6"/>
    <x v="0"/>
    <x v="0"/>
    <n v="6"/>
    <n v="0"/>
  </r>
  <r>
    <x v="0"/>
    <x v="6"/>
    <x v="2"/>
    <x v="0"/>
    <n v="1"/>
    <n v="0"/>
  </r>
  <r>
    <x v="0"/>
    <x v="6"/>
    <x v="3"/>
    <x v="0"/>
    <n v="2"/>
    <n v="10"/>
  </r>
  <r>
    <x v="0"/>
    <x v="7"/>
    <x v="0"/>
    <x v="0"/>
    <n v="10"/>
    <n v="30"/>
  </r>
  <r>
    <x v="0"/>
    <x v="8"/>
    <x v="0"/>
    <x v="0"/>
    <n v="1"/>
    <n v="0"/>
  </r>
  <r>
    <x v="0"/>
    <x v="9"/>
    <x v="4"/>
    <x v="0"/>
    <n v="2"/>
    <n v="0"/>
  </r>
  <r>
    <x v="0"/>
    <x v="10"/>
    <x v="0"/>
    <x v="0"/>
    <n v="1"/>
    <n v="0"/>
  </r>
  <r>
    <x v="0"/>
    <x v="11"/>
    <x v="0"/>
    <x v="0"/>
    <n v="5"/>
    <n v="0"/>
  </r>
  <r>
    <x v="0"/>
    <x v="11"/>
    <x v="2"/>
    <x v="0"/>
    <n v="1"/>
    <n v="0"/>
  </r>
  <r>
    <x v="0"/>
    <x v="11"/>
    <x v="3"/>
    <x v="0"/>
    <n v="1"/>
    <n v="3"/>
  </r>
  <r>
    <x v="0"/>
    <x v="12"/>
    <x v="0"/>
    <x v="0"/>
    <n v="4"/>
    <n v="0"/>
  </r>
  <r>
    <x v="0"/>
    <x v="13"/>
    <x v="0"/>
    <x v="0"/>
    <n v="14"/>
    <n v="10"/>
  </r>
  <r>
    <x v="0"/>
    <x v="13"/>
    <x v="5"/>
    <x v="0"/>
    <n v="1"/>
    <n v="0"/>
  </r>
  <r>
    <x v="0"/>
    <x v="13"/>
    <x v="2"/>
    <x v="0"/>
    <n v="3"/>
    <n v="0"/>
  </r>
  <r>
    <x v="0"/>
    <x v="13"/>
    <x v="4"/>
    <x v="0"/>
    <n v="2"/>
    <n v="0"/>
  </r>
  <r>
    <x v="0"/>
    <x v="14"/>
    <x v="0"/>
    <x v="0"/>
    <n v="2"/>
    <n v="0"/>
  </r>
  <r>
    <x v="0"/>
    <x v="15"/>
    <x v="4"/>
    <x v="0"/>
    <n v="1"/>
    <n v="0"/>
  </r>
  <r>
    <x v="0"/>
    <x v="16"/>
    <x v="0"/>
    <x v="0"/>
    <n v="10"/>
    <n v="1"/>
  </r>
  <r>
    <x v="0"/>
    <x v="16"/>
    <x v="4"/>
    <x v="0"/>
    <n v="1"/>
    <n v="0"/>
  </r>
  <r>
    <x v="0"/>
    <x v="17"/>
    <x v="2"/>
    <x v="0"/>
    <n v="1"/>
    <n v="0"/>
  </r>
  <r>
    <x v="0"/>
    <x v="18"/>
    <x v="0"/>
    <x v="0"/>
    <n v="1"/>
    <n v="0"/>
  </r>
  <r>
    <x v="0"/>
    <x v="19"/>
    <x v="0"/>
    <x v="0"/>
    <n v="1"/>
    <n v="0"/>
  </r>
  <r>
    <x v="0"/>
    <x v="20"/>
    <x v="0"/>
    <x v="0"/>
    <n v="3"/>
    <n v="0"/>
  </r>
  <r>
    <x v="0"/>
    <x v="21"/>
    <x v="3"/>
    <x v="0"/>
    <n v="1"/>
    <n v="15"/>
  </r>
  <r>
    <x v="0"/>
    <x v="22"/>
    <x v="0"/>
    <x v="0"/>
    <n v="4"/>
    <n v="0"/>
  </r>
  <r>
    <x v="0"/>
    <x v="23"/>
    <x v="0"/>
    <x v="0"/>
    <n v="2"/>
    <n v="1"/>
  </r>
  <r>
    <x v="0"/>
    <x v="24"/>
    <x v="0"/>
    <x v="0"/>
    <n v="2"/>
    <n v="46"/>
  </r>
  <r>
    <x v="1"/>
    <x v="25"/>
    <x v="6"/>
    <x v="1"/>
    <n v="96"/>
    <n v="148"/>
  </r>
  <r>
    <x v="1"/>
    <x v="25"/>
    <x v="6"/>
    <x v="1"/>
    <m/>
    <m/>
  </r>
  <r>
    <x v="1"/>
    <x v="25"/>
    <x v="6"/>
    <x v="1"/>
    <m/>
    <m/>
  </r>
  <r>
    <x v="1"/>
    <x v="25"/>
    <x v="6"/>
    <x v="1"/>
    <m/>
    <m/>
  </r>
  <r>
    <x v="1"/>
    <x v="25"/>
    <x v="6"/>
    <x v="1"/>
    <m/>
    <m/>
  </r>
  <r>
    <x v="1"/>
    <x v="25"/>
    <x v="6"/>
    <x v="1"/>
    <m/>
    <m/>
  </r>
  <r>
    <x v="1"/>
    <x v="25"/>
    <x v="6"/>
    <x v="1"/>
    <m/>
    <m/>
  </r>
  <r>
    <x v="1"/>
    <x v="25"/>
    <x v="6"/>
    <x v="1"/>
    <m/>
    <m/>
  </r>
  <r>
    <x v="1"/>
    <x v="25"/>
    <x v="6"/>
    <x v="1"/>
    <m/>
    <m/>
  </r>
  <r>
    <x v="1"/>
    <x v="25"/>
    <x v="6"/>
    <x v="1"/>
    <m/>
    <m/>
  </r>
  <r>
    <x v="1"/>
    <x v="25"/>
    <x v="6"/>
    <x v="1"/>
    <m/>
    <m/>
  </r>
  <r>
    <x v="1"/>
    <x v="25"/>
    <x v="6"/>
    <x v="1"/>
    <m/>
    <m/>
  </r>
  <r>
    <x v="1"/>
    <x v="25"/>
    <x v="6"/>
    <x v="1"/>
    <m/>
    <m/>
  </r>
  <r>
    <x v="1"/>
    <x v="25"/>
    <x v="6"/>
    <x v="1"/>
    <m/>
    <m/>
  </r>
  <r>
    <x v="1"/>
    <x v="25"/>
    <x v="6"/>
    <x v="1"/>
    <m/>
    <m/>
  </r>
  <r>
    <x v="1"/>
    <x v="25"/>
    <x v="6"/>
    <x v="1"/>
    <m/>
    <m/>
  </r>
  <r>
    <x v="1"/>
    <x v="25"/>
    <x v="6"/>
    <x v="1"/>
    <m/>
    <m/>
  </r>
  <r>
    <x v="1"/>
    <x v="25"/>
    <x v="6"/>
    <x v="1"/>
    <m/>
    <m/>
  </r>
  <r>
    <x v="1"/>
    <x v="25"/>
    <x v="6"/>
    <x v="1"/>
    <m/>
    <m/>
  </r>
  <r>
    <x v="1"/>
    <x v="25"/>
    <x v="6"/>
    <x v="1"/>
    <m/>
    <m/>
  </r>
  <r>
    <x v="1"/>
    <x v="25"/>
    <x v="6"/>
    <x v="1"/>
    <m/>
    <m/>
  </r>
  <r>
    <x v="1"/>
    <x v="25"/>
    <x v="6"/>
    <x v="1"/>
    <m/>
    <m/>
  </r>
  <r>
    <x v="1"/>
    <x v="25"/>
    <x v="6"/>
    <x v="1"/>
    <m/>
    <m/>
  </r>
  <r>
    <x v="1"/>
    <x v="25"/>
    <x v="6"/>
    <x v="1"/>
    <m/>
    <m/>
  </r>
  <r>
    <x v="1"/>
    <x v="25"/>
    <x v="6"/>
    <x v="1"/>
    <m/>
    <m/>
  </r>
  <r>
    <x v="1"/>
    <x v="25"/>
    <x v="6"/>
    <x v="1"/>
    <m/>
    <m/>
  </r>
  <r>
    <x v="1"/>
    <x v="25"/>
    <x v="6"/>
    <x v="1"/>
    <m/>
    <m/>
  </r>
  <r>
    <x v="1"/>
    <x v="25"/>
    <x v="6"/>
    <x v="1"/>
    <m/>
    <m/>
  </r>
  <r>
    <x v="1"/>
    <x v="25"/>
    <x v="6"/>
    <x v="1"/>
    <m/>
    <m/>
  </r>
  <r>
    <x v="1"/>
    <x v="25"/>
    <x v="6"/>
    <x v="1"/>
    <m/>
    <m/>
  </r>
  <r>
    <x v="1"/>
    <x v="25"/>
    <x v="6"/>
    <x v="1"/>
    <m/>
    <m/>
  </r>
  <r>
    <x v="1"/>
    <x v="25"/>
    <x v="6"/>
    <x v="1"/>
    <m/>
    <m/>
  </r>
  <r>
    <x v="1"/>
    <x v="25"/>
    <x v="6"/>
    <x v="1"/>
    <m/>
    <m/>
  </r>
  <r>
    <x v="1"/>
    <x v="25"/>
    <x v="6"/>
    <x v="1"/>
    <m/>
    <m/>
  </r>
  <r>
    <x v="1"/>
    <x v="25"/>
    <x v="6"/>
    <x v="1"/>
    <m/>
    <m/>
  </r>
  <r>
    <x v="1"/>
    <x v="25"/>
    <x v="6"/>
    <x v="1"/>
    <m/>
    <m/>
  </r>
  <r>
    <x v="1"/>
    <x v="25"/>
    <x v="6"/>
    <x v="1"/>
    <m/>
    <m/>
  </r>
  <r>
    <x v="1"/>
    <x v="25"/>
    <x v="6"/>
    <x v="1"/>
    <m/>
    <m/>
  </r>
  <r>
    <x v="1"/>
    <x v="25"/>
    <x v="6"/>
    <x v="1"/>
    <m/>
    <m/>
  </r>
  <r>
    <x v="1"/>
    <x v="25"/>
    <x v="6"/>
    <x v="1"/>
    <m/>
    <m/>
  </r>
  <r>
    <x v="1"/>
    <x v="25"/>
    <x v="6"/>
    <x v="1"/>
    <m/>
    <m/>
  </r>
  <r>
    <x v="1"/>
    <x v="25"/>
    <x v="6"/>
    <x v="1"/>
    <m/>
    <m/>
  </r>
  <r>
    <x v="1"/>
    <x v="25"/>
    <x v="6"/>
    <x v="1"/>
    <m/>
    <m/>
  </r>
  <r>
    <x v="1"/>
    <x v="25"/>
    <x v="6"/>
    <x v="1"/>
    <m/>
    <m/>
  </r>
  <r>
    <x v="1"/>
    <x v="25"/>
    <x v="6"/>
    <x v="1"/>
    <m/>
    <m/>
  </r>
  <r>
    <x v="1"/>
    <x v="25"/>
    <x v="6"/>
    <x v="1"/>
    <m/>
    <m/>
  </r>
  <r>
    <x v="1"/>
    <x v="25"/>
    <x v="6"/>
    <x v="1"/>
    <m/>
    <m/>
  </r>
  <r>
    <x v="1"/>
    <x v="25"/>
    <x v="6"/>
    <x v="1"/>
    <m/>
    <m/>
  </r>
  <r>
    <x v="1"/>
    <x v="25"/>
    <x v="6"/>
    <x v="1"/>
    <m/>
    <m/>
  </r>
  <r>
    <x v="1"/>
    <x v="25"/>
    <x v="6"/>
    <x v="1"/>
    <m/>
    <m/>
  </r>
  <r>
    <x v="1"/>
    <x v="25"/>
    <x v="6"/>
    <x v="1"/>
    <m/>
    <m/>
  </r>
  <r>
    <x v="1"/>
    <x v="25"/>
    <x v="6"/>
    <x v="1"/>
    <m/>
    <m/>
  </r>
  <r>
    <x v="1"/>
    <x v="25"/>
    <x v="6"/>
    <x v="1"/>
    <m/>
    <m/>
  </r>
  <r>
    <x v="1"/>
    <x v="25"/>
    <x v="6"/>
    <x v="1"/>
    <m/>
    <m/>
  </r>
  <r>
    <x v="1"/>
    <x v="25"/>
    <x v="6"/>
    <x v="1"/>
    <m/>
    <m/>
  </r>
  <r>
    <x v="1"/>
    <x v="25"/>
    <x v="6"/>
    <x v="1"/>
    <m/>
    <m/>
  </r>
  <r>
    <x v="1"/>
    <x v="25"/>
    <x v="6"/>
    <x v="1"/>
    <m/>
    <m/>
  </r>
  <r>
    <x v="1"/>
    <x v="25"/>
    <x v="6"/>
    <x v="1"/>
    <m/>
    <m/>
  </r>
  <r>
    <x v="1"/>
    <x v="25"/>
    <x v="6"/>
    <x v="1"/>
    <m/>
    <m/>
  </r>
  <r>
    <x v="1"/>
    <x v="25"/>
    <x v="6"/>
    <x v="1"/>
    <m/>
    <m/>
  </r>
  <r>
    <x v="1"/>
    <x v="25"/>
    <x v="6"/>
    <x v="1"/>
    <m/>
    <m/>
  </r>
  <r>
    <x v="1"/>
    <x v="25"/>
    <x v="6"/>
    <x v="1"/>
    <m/>
    <m/>
  </r>
  <r>
    <x v="1"/>
    <x v="25"/>
    <x v="6"/>
    <x v="1"/>
    <m/>
    <m/>
  </r>
  <r>
    <x v="1"/>
    <x v="25"/>
    <x v="6"/>
    <x v="1"/>
    <m/>
    <m/>
  </r>
  <r>
    <x v="1"/>
    <x v="25"/>
    <x v="6"/>
    <x v="1"/>
    <m/>
    <m/>
  </r>
  <r>
    <x v="1"/>
    <x v="25"/>
    <x v="6"/>
    <x v="1"/>
    <m/>
    <m/>
  </r>
  <r>
    <x v="1"/>
    <x v="25"/>
    <x v="6"/>
    <x v="1"/>
    <m/>
    <m/>
  </r>
  <r>
    <x v="1"/>
    <x v="25"/>
    <x v="6"/>
    <x v="1"/>
    <m/>
    <m/>
  </r>
  <r>
    <x v="1"/>
    <x v="25"/>
    <x v="6"/>
    <x v="1"/>
    <m/>
    <m/>
  </r>
  <r>
    <x v="1"/>
    <x v="25"/>
    <x v="6"/>
    <x v="1"/>
    <m/>
    <m/>
  </r>
  <r>
    <x v="1"/>
    <x v="25"/>
    <x v="6"/>
    <x v="1"/>
    <m/>
    <m/>
  </r>
  <r>
    <x v="1"/>
    <x v="25"/>
    <x v="6"/>
    <x v="1"/>
    <m/>
    <m/>
  </r>
  <r>
    <x v="1"/>
    <x v="25"/>
    <x v="6"/>
    <x v="1"/>
    <m/>
    <m/>
  </r>
  <r>
    <x v="1"/>
    <x v="25"/>
    <x v="6"/>
    <x v="1"/>
    <m/>
    <m/>
  </r>
  <r>
    <x v="1"/>
    <x v="25"/>
    <x v="6"/>
    <x v="1"/>
    <m/>
    <m/>
  </r>
  <r>
    <x v="1"/>
    <x v="25"/>
    <x v="6"/>
    <x v="1"/>
    <m/>
    <m/>
  </r>
  <r>
    <x v="1"/>
    <x v="25"/>
    <x v="6"/>
    <x v="1"/>
    <m/>
    <m/>
  </r>
  <r>
    <x v="1"/>
    <x v="25"/>
    <x v="6"/>
    <x v="1"/>
    <m/>
    <m/>
  </r>
  <r>
    <x v="1"/>
    <x v="25"/>
    <x v="6"/>
    <x v="1"/>
    <m/>
    <m/>
  </r>
  <r>
    <x v="1"/>
    <x v="25"/>
    <x v="6"/>
    <x v="1"/>
    <m/>
    <m/>
  </r>
  <r>
    <x v="1"/>
    <x v="25"/>
    <x v="6"/>
    <x v="1"/>
    <m/>
    <m/>
  </r>
  <r>
    <x v="1"/>
    <x v="25"/>
    <x v="6"/>
    <x v="1"/>
    <m/>
    <m/>
  </r>
  <r>
    <x v="1"/>
    <x v="25"/>
    <x v="6"/>
    <x v="1"/>
    <m/>
    <m/>
  </r>
  <r>
    <x v="1"/>
    <x v="25"/>
    <x v="6"/>
    <x v="1"/>
    <m/>
    <m/>
  </r>
  <r>
    <x v="1"/>
    <x v="25"/>
    <x v="6"/>
    <x v="1"/>
    <m/>
    <m/>
  </r>
  <r>
    <x v="1"/>
    <x v="25"/>
    <x v="6"/>
    <x v="1"/>
    <m/>
    <m/>
  </r>
  <r>
    <x v="1"/>
    <x v="25"/>
    <x v="6"/>
    <x v="1"/>
    <m/>
    <m/>
  </r>
  <r>
    <x v="1"/>
    <x v="25"/>
    <x v="6"/>
    <x v="1"/>
    <m/>
    <m/>
  </r>
  <r>
    <x v="1"/>
    <x v="25"/>
    <x v="6"/>
    <x v="1"/>
    <m/>
    <m/>
  </r>
  <r>
    <x v="1"/>
    <x v="25"/>
    <x v="6"/>
    <x v="1"/>
    <m/>
    <m/>
  </r>
  <r>
    <x v="1"/>
    <x v="25"/>
    <x v="6"/>
    <x v="1"/>
    <m/>
    <m/>
  </r>
  <r>
    <x v="1"/>
    <x v="25"/>
    <x v="6"/>
    <x v="1"/>
    <m/>
    <m/>
  </r>
  <r>
    <x v="1"/>
    <x v="25"/>
    <x v="6"/>
    <x v="1"/>
    <m/>
    <m/>
  </r>
  <r>
    <x v="1"/>
    <x v="25"/>
    <x v="6"/>
    <x v="1"/>
    <m/>
    <m/>
  </r>
  <r>
    <x v="1"/>
    <x v="25"/>
    <x v="6"/>
    <x v="1"/>
    <m/>
    <m/>
  </r>
  <r>
    <x v="1"/>
    <x v="25"/>
    <x v="6"/>
    <x v="1"/>
    <m/>
    <m/>
  </r>
  <r>
    <x v="1"/>
    <x v="25"/>
    <x v="6"/>
    <x v="1"/>
    <m/>
    <m/>
  </r>
  <r>
    <x v="1"/>
    <x v="25"/>
    <x v="6"/>
    <x v="1"/>
    <m/>
    <m/>
  </r>
  <r>
    <x v="1"/>
    <x v="25"/>
    <x v="6"/>
    <x v="1"/>
    <m/>
    <m/>
  </r>
  <r>
    <x v="1"/>
    <x v="25"/>
    <x v="6"/>
    <x v="1"/>
    <m/>
    <m/>
  </r>
  <r>
    <x v="1"/>
    <x v="25"/>
    <x v="6"/>
    <x v="1"/>
    <m/>
    <m/>
  </r>
  <r>
    <x v="1"/>
    <x v="25"/>
    <x v="6"/>
    <x v="1"/>
    <m/>
    <m/>
  </r>
  <r>
    <x v="1"/>
    <x v="25"/>
    <x v="6"/>
    <x v="1"/>
    <m/>
    <m/>
  </r>
  <r>
    <x v="1"/>
    <x v="25"/>
    <x v="6"/>
    <x v="1"/>
    <m/>
    <m/>
  </r>
  <r>
    <x v="1"/>
    <x v="25"/>
    <x v="6"/>
    <x v="1"/>
    <m/>
    <m/>
  </r>
  <r>
    <x v="1"/>
    <x v="25"/>
    <x v="6"/>
    <x v="1"/>
    <m/>
    <m/>
  </r>
  <r>
    <x v="1"/>
    <x v="25"/>
    <x v="6"/>
    <x v="1"/>
    <m/>
    <m/>
  </r>
  <r>
    <x v="1"/>
    <x v="25"/>
    <x v="6"/>
    <x v="1"/>
    <m/>
    <m/>
  </r>
  <r>
    <x v="1"/>
    <x v="25"/>
    <x v="6"/>
    <x v="1"/>
    <m/>
    <m/>
  </r>
  <r>
    <x v="1"/>
    <x v="25"/>
    <x v="6"/>
    <x v="1"/>
    <m/>
    <m/>
  </r>
  <r>
    <x v="1"/>
    <x v="25"/>
    <x v="6"/>
    <x v="1"/>
    <m/>
    <m/>
  </r>
  <r>
    <x v="1"/>
    <x v="25"/>
    <x v="6"/>
    <x v="1"/>
    <m/>
    <m/>
  </r>
  <r>
    <x v="1"/>
    <x v="25"/>
    <x v="6"/>
    <x v="1"/>
    <m/>
    <m/>
  </r>
  <r>
    <x v="1"/>
    <x v="25"/>
    <x v="6"/>
    <x v="1"/>
    <m/>
    <m/>
  </r>
  <r>
    <x v="1"/>
    <x v="25"/>
    <x v="6"/>
    <x v="1"/>
    <m/>
    <m/>
  </r>
  <r>
    <x v="1"/>
    <x v="25"/>
    <x v="6"/>
    <x v="1"/>
    <m/>
    <m/>
  </r>
  <r>
    <x v="1"/>
    <x v="25"/>
    <x v="6"/>
    <x v="1"/>
    <m/>
    <m/>
  </r>
  <r>
    <x v="1"/>
    <x v="25"/>
    <x v="6"/>
    <x v="1"/>
    <m/>
    <m/>
  </r>
  <r>
    <x v="1"/>
    <x v="25"/>
    <x v="6"/>
    <x v="1"/>
    <m/>
    <m/>
  </r>
  <r>
    <x v="1"/>
    <x v="25"/>
    <x v="6"/>
    <x v="1"/>
    <m/>
    <m/>
  </r>
  <r>
    <x v="1"/>
    <x v="25"/>
    <x v="6"/>
    <x v="1"/>
    <m/>
    <m/>
  </r>
  <r>
    <x v="1"/>
    <x v="25"/>
    <x v="6"/>
    <x v="1"/>
    <m/>
    <m/>
  </r>
  <r>
    <x v="1"/>
    <x v="25"/>
    <x v="6"/>
    <x v="1"/>
    <m/>
    <m/>
  </r>
  <r>
    <x v="1"/>
    <x v="25"/>
    <x v="6"/>
    <x v="1"/>
    <m/>
    <m/>
  </r>
  <r>
    <x v="1"/>
    <x v="25"/>
    <x v="6"/>
    <x v="1"/>
    <m/>
    <m/>
  </r>
  <r>
    <x v="1"/>
    <x v="25"/>
    <x v="6"/>
    <x v="1"/>
    <m/>
    <m/>
  </r>
  <r>
    <x v="1"/>
    <x v="25"/>
    <x v="6"/>
    <x v="1"/>
    <m/>
    <m/>
  </r>
  <r>
    <x v="1"/>
    <x v="25"/>
    <x v="6"/>
    <x v="1"/>
    <m/>
    <m/>
  </r>
  <r>
    <x v="1"/>
    <x v="25"/>
    <x v="6"/>
    <x v="1"/>
    <m/>
    <m/>
  </r>
  <r>
    <x v="1"/>
    <x v="25"/>
    <x v="6"/>
    <x v="1"/>
    <m/>
    <m/>
  </r>
  <r>
    <x v="1"/>
    <x v="25"/>
    <x v="6"/>
    <x v="1"/>
    <m/>
    <m/>
  </r>
  <r>
    <x v="1"/>
    <x v="25"/>
    <x v="6"/>
    <x v="1"/>
    <m/>
    <m/>
  </r>
  <r>
    <x v="1"/>
    <x v="25"/>
    <x v="6"/>
    <x v="1"/>
    <m/>
    <m/>
  </r>
  <r>
    <x v="1"/>
    <x v="25"/>
    <x v="6"/>
    <x v="1"/>
    <m/>
    <m/>
  </r>
  <r>
    <x v="1"/>
    <x v="25"/>
    <x v="6"/>
    <x v="1"/>
    <m/>
    <m/>
  </r>
  <r>
    <x v="1"/>
    <x v="25"/>
    <x v="6"/>
    <x v="1"/>
    <m/>
    <m/>
  </r>
  <r>
    <x v="1"/>
    <x v="25"/>
    <x v="6"/>
    <x v="1"/>
    <m/>
    <m/>
  </r>
  <r>
    <x v="1"/>
    <x v="25"/>
    <x v="6"/>
    <x v="1"/>
    <m/>
    <m/>
  </r>
  <r>
    <x v="1"/>
    <x v="25"/>
    <x v="6"/>
    <x v="1"/>
    <m/>
    <m/>
  </r>
  <r>
    <x v="1"/>
    <x v="25"/>
    <x v="6"/>
    <x v="1"/>
    <m/>
    <m/>
  </r>
  <r>
    <x v="1"/>
    <x v="25"/>
    <x v="6"/>
    <x v="1"/>
    <m/>
    <m/>
  </r>
  <r>
    <x v="1"/>
    <x v="25"/>
    <x v="6"/>
    <x v="1"/>
    <m/>
    <m/>
  </r>
  <r>
    <x v="1"/>
    <x v="25"/>
    <x v="6"/>
    <x v="1"/>
    <m/>
    <m/>
  </r>
  <r>
    <x v="1"/>
    <x v="25"/>
    <x v="6"/>
    <x v="1"/>
    <m/>
    <m/>
  </r>
  <r>
    <x v="1"/>
    <x v="25"/>
    <x v="6"/>
    <x v="1"/>
    <m/>
    <m/>
  </r>
  <r>
    <x v="1"/>
    <x v="25"/>
    <x v="6"/>
    <x v="1"/>
    <m/>
    <m/>
  </r>
  <r>
    <x v="1"/>
    <x v="25"/>
    <x v="6"/>
    <x v="1"/>
    <m/>
    <m/>
  </r>
  <r>
    <x v="1"/>
    <x v="25"/>
    <x v="6"/>
    <x v="1"/>
    <m/>
    <m/>
  </r>
  <r>
    <x v="1"/>
    <x v="25"/>
    <x v="6"/>
    <x v="1"/>
    <m/>
    <m/>
  </r>
  <r>
    <x v="1"/>
    <x v="25"/>
    <x v="6"/>
    <x v="1"/>
    <m/>
    <m/>
  </r>
  <r>
    <x v="1"/>
    <x v="25"/>
    <x v="6"/>
    <x v="1"/>
    <m/>
    <m/>
  </r>
  <r>
    <x v="1"/>
    <x v="25"/>
    <x v="6"/>
    <x v="1"/>
    <m/>
    <m/>
  </r>
  <r>
    <x v="1"/>
    <x v="25"/>
    <x v="6"/>
    <x v="1"/>
    <m/>
    <m/>
  </r>
  <r>
    <x v="1"/>
    <x v="25"/>
    <x v="6"/>
    <x v="1"/>
    <m/>
    <m/>
  </r>
  <r>
    <x v="1"/>
    <x v="25"/>
    <x v="6"/>
    <x v="1"/>
    <m/>
    <m/>
  </r>
  <r>
    <x v="1"/>
    <x v="25"/>
    <x v="6"/>
    <x v="1"/>
    <m/>
    <m/>
  </r>
  <r>
    <x v="1"/>
    <x v="25"/>
    <x v="6"/>
    <x v="1"/>
    <m/>
    <m/>
  </r>
  <r>
    <x v="1"/>
    <x v="25"/>
    <x v="6"/>
    <x v="1"/>
    <m/>
    <m/>
  </r>
  <r>
    <x v="1"/>
    <x v="25"/>
    <x v="6"/>
    <x v="1"/>
    <m/>
    <m/>
  </r>
  <r>
    <x v="1"/>
    <x v="25"/>
    <x v="6"/>
    <x v="1"/>
    <m/>
    <m/>
  </r>
  <r>
    <x v="1"/>
    <x v="25"/>
    <x v="6"/>
    <x v="1"/>
    <m/>
    <m/>
  </r>
  <r>
    <x v="1"/>
    <x v="25"/>
    <x v="6"/>
    <x v="1"/>
    <m/>
    <m/>
  </r>
  <r>
    <x v="1"/>
    <x v="25"/>
    <x v="6"/>
    <x v="1"/>
    <m/>
    <m/>
  </r>
  <r>
    <x v="1"/>
    <x v="25"/>
    <x v="6"/>
    <x v="1"/>
    <m/>
    <m/>
  </r>
  <r>
    <x v="1"/>
    <x v="25"/>
    <x v="6"/>
    <x v="1"/>
    <m/>
    <m/>
  </r>
  <r>
    <x v="1"/>
    <x v="25"/>
    <x v="6"/>
    <x v="1"/>
    <m/>
    <m/>
  </r>
  <r>
    <x v="1"/>
    <x v="25"/>
    <x v="6"/>
    <x v="1"/>
    <m/>
    <m/>
  </r>
  <r>
    <x v="1"/>
    <x v="25"/>
    <x v="6"/>
    <x v="1"/>
    <m/>
    <m/>
  </r>
  <r>
    <x v="1"/>
    <x v="25"/>
    <x v="6"/>
    <x v="1"/>
    <m/>
    <m/>
  </r>
  <r>
    <x v="1"/>
    <x v="25"/>
    <x v="6"/>
    <x v="1"/>
    <m/>
    <m/>
  </r>
  <r>
    <x v="1"/>
    <x v="25"/>
    <x v="6"/>
    <x v="1"/>
    <m/>
    <m/>
  </r>
  <r>
    <x v="1"/>
    <x v="25"/>
    <x v="6"/>
    <x v="1"/>
    <m/>
    <m/>
  </r>
  <r>
    <x v="1"/>
    <x v="25"/>
    <x v="6"/>
    <x v="1"/>
    <m/>
    <m/>
  </r>
  <r>
    <x v="1"/>
    <x v="25"/>
    <x v="6"/>
    <x v="1"/>
    <m/>
    <m/>
  </r>
  <r>
    <x v="1"/>
    <x v="25"/>
    <x v="6"/>
    <x v="1"/>
    <m/>
    <m/>
  </r>
  <r>
    <x v="1"/>
    <x v="25"/>
    <x v="6"/>
    <x v="1"/>
    <m/>
    <m/>
  </r>
  <r>
    <x v="1"/>
    <x v="25"/>
    <x v="6"/>
    <x v="1"/>
    <m/>
    <m/>
  </r>
  <r>
    <x v="1"/>
    <x v="25"/>
    <x v="6"/>
    <x v="1"/>
    <m/>
    <m/>
  </r>
  <r>
    <x v="1"/>
    <x v="25"/>
    <x v="6"/>
    <x v="1"/>
    <m/>
    <m/>
  </r>
  <r>
    <x v="1"/>
    <x v="25"/>
    <x v="6"/>
    <x v="1"/>
    <m/>
    <m/>
  </r>
  <r>
    <x v="1"/>
    <x v="25"/>
    <x v="6"/>
    <x v="1"/>
    <m/>
    <m/>
  </r>
  <r>
    <x v="1"/>
    <x v="25"/>
    <x v="6"/>
    <x v="1"/>
    <m/>
    <m/>
  </r>
  <r>
    <x v="1"/>
    <x v="25"/>
    <x v="6"/>
    <x v="1"/>
    <m/>
    <m/>
  </r>
  <r>
    <x v="1"/>
    <x v="25"/>
    <x v="6"/>
    <x v="1"/>
    <m/>
    <m/>
  </r>
  <r>
    <x v="1"/>
    <x v="25"/>
    <x v="6"/>
    <x v="1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name="Tabla dinámica1" cacheId="39" applyNumberFormats="0" applyBorderFormats="0" applyFontFormats="0" applyPatternFormats="0" applyAlignmentFormats="0" applyWidthHeightFormats="1" dataCaption="Valores" updatedVersion="4" minRefreshableVersion="3" useAutoFormatting="1" itemPrintTitles="1" createdVersion="4" indent="0" outline="1" outlineData="1" multipleFieldFilters="0" chartFormat="11">
  <location ref="A1:A4" firstHeaderRow="1" firstDataRow="1" firstDataCol="1"/>
  <pivotFields count="6">
    <pivotField showAll="0"/>
    <pivotField showAll="0"/>
    <pivotField axis="axisRow" showAll="0">
      <items count="12">
        <item m="1" x="7"/>
        <item x="5"/>
        <item x="2"/>
        <item m="1" x="10"/>
        <item m="1" x="8"/>
        <item h="1" x="3"/>
        <item h="1" x="6"/>
        <item m="1" x="9"/>
        <item h="1" x="4"/>
        <item h="1" x="1"/>
        <item h="1" x="0"/>
        <item t="default"/>
      </items>
    </pivotField>
    <pivotField showAll="0" defaultSubtotal="0"/>
    <pivotField showAll="0" defaultSubtotal="0"/>
    <pivotField showAll="0" defaultSubtotal="0"/>
  </pivotFields>
  <rowFields count="1">
    <field x="2"/>
  </rowFields>
  <rowItems count="3">
    <i>
      <x v="1"/>
    </i>
    <i>
      <x v="2"/>
    </i>
    <i t="grand">
      <x/>
    </i>
  </rowItems>
  <colItems count="1">
    <i/>
  </colItems>
  <pivotTableStyleInfo name="PivotStyleLight16" showRowHeaders="1" showColHeaders="1" showRowStripes="0" showColStripes="0" showLastColumn="1"/>
</pivotTableDefinition>
</file>

<file path=xl/pivotTables/pivotTable2.xml><?xml version="1.0" encoding="utf-8"?>
<pivotTableDefinition xmlns="http://schemas.openxmlformats.org/spreadsheetml/2006/main" name="Tabla dinámica2" cacheId="39" applyNumberFormats="0" applyBorderFormats="0" applyFontFormats="0" applyPatternFormats="0" applyAlignmentFormats="0" applyWidthHeightFormats="1" dataCaption="Valores" updatedVersion="4" minRefreshableVersion="3" useAutoFormatting="1" itemPrintTitles="1" createdVersion="4" indent="0" outline="1" outlineData="1" multipleFieldFilters="0" chartFormat="11">
  <location ref="A1:C18" firstHeaderRow="1" firstDataRow="1" firstDataCol="0"/>
  <pivotFields count="6">
    <pivotField showAll="0"/>
    <pivotField showAll="0"/>
    <pivotField showAll="0"/>
    <pivotField showAll="0" defaultSubtotal="0"/>
    <pivotField showAll="0" defaultSubtotal="0"/>
    <pivotField showAll="0" defaultSubtotal="0"/>
  </pivotFields>
  <pivotTableStyleInfo name="PivotStyleLight16" showRowHeaders="1" showColHeaders="1" showRowStripes="0" showColStripes="0" showLastColumn="1"/>
</pivotTableDefinition>
</file>

<file path=xl/pivotTables/pivotTable3.xml><?xml version="1.0" encoding="utf-8"?>
<pivotTableDefinition xmlns="http://schemas.openxmlformats.org/spreadsheetml/2006/main" name="Tabla dinámica3" cacheId="39" applyNumberFormats="0" applyBorderFormats="0" applyFontFormats="0" applyPatternFormats="0" applyAlignmentFormats="0" applyWidthHeightFormats="1" dataCaption="Valores" updatedVersion="4" minRefreshableVersion="3" useAutoFormatting="1" itemPrintTitles="1" createdVersion="4" indent="0" outline="1" outlineData="1" multipleFieldFilters="0" chartFormat="4">
  <location ref="A1:C18" firstHeaderRow="1" firstDataRow="1" firstDataCol="0"/>
  <pivotFields count="6">
    <pivotField showAll="0"/>
    <pivotField showAll="0"/>
    <pivotField showAll="0"/>
    <pivotField showAll="0" defaultSubtotal="0"/>
    <pivotField showAll="0" defaultSubtotal="0"/>
    <pivotField showAll="0" defaultSubtotal="0"/>
  </pivotFields>
  <pivotTableStyleInfo name="PivotStyleLight16" showRowHeaders="1" showColHeaders="1" showRowStripes="0" showColStripes="0" showLastColumn="1"/>
</pivotTableDefinition>
</file>

<file path=xl/pivotTables/pivotTable4.xml><?xml version="1.0" encoding="utf-8"?>
<pivotTableDefinition xmlns="http://schemas.openxmlformats.org/spreadsheetml/2006/main" name="Tabla dinámica2" cacheId="39" applyNumberFormats="0" applyBorderFormats="0" applyFontFormats="0" applyPatternFormats="0" applyAlignmentFormats="0" applyWidthHeightFormats="1" dataCaption="Valores" updatedVersion="4" minRefreshableVersion="3" itemPrintTitles="1" createdVersion="4" indent="0" outline="1" outlineData="1" multipleFieldFilters="0" chartFormat="11" rowHeaderCaption="Asunto o Subtema">
  <location ref="B3:C5" firstHeaderRow="1" firstDataRow="1" firstDataCol="1"/>
  <pivotFields count="6">
    <pivotField showAll="0">
      <items count="18">
        <item m="1" x="9"/>
        <item m="1" x="4"/>
        <item m="1" x="12"/>
        <item m="1" x="5"/>
        <item x="0"/>
        <item m="1" x="16"/>
        <item h="1" x="1"/>
        <item m="1" x="10"/>
        <item m="1" x="14"/>
        <item m="1" x="11"/>
        <item m="1" x="6"/>
        <item h="1" m="1" x="3"/>
        <item h="1" m="1" x="7"/>
        <item h="1" m="1" x="8"/>
        <item h="1" m="1" x="15"/>
        <item h="1" m="1" x="13"/>
        <item h="1" m="1" x="2"/>
        <item t="default"/>
      </items>
    </pivotField>
    <pivotField showAll="0">
      <items count="227">
        <item x="25"/>
        <item m="1" x="156"/>
        <item m="1" x="83"/>
        <item m="1" x="222"/>
        <item m="1" x="199"/>
        <item m="1" x="82"/>
        <item m="1" x="114"/>
        <item m="1" x="69"/>
        <item m="1" x="105"/>
        <item m="1" x="135"/>
        <item m="1" x="117"/>
        <item m="1" x="179"/>
        <item m="1" x="33"/>
        <item m="1" x="177"/>
        <item m="1" x="40"/>
        <item m="1" x="26"/>
        <item m="1" x="136"/>
        <item m="1" x="49"/>
        <item m="1" x="30"/>
        <item m="1" x="104"/>
        <item m="1" x="103"/>
        <item m="1" x="174"/>
        <item m="1" x="98"/>
        <item m="1" x="66"/>
        <item m="1" x="198"/>
        <item m="1" x="87"/>
        <item m="1" x="63"/>
        <item m="1" x="202"/>
        <item m="1" x="154"/>
        <item m="1" x="106"/>
        <item m="1" x="221"/>
        <item m="1" x="36"/>
        <item m="1" x="62"/>
        <item m="1" x="157"/>
        <item m="1" x="182"/>
        <item m="1" x="55"/>
        <item m="1" x="46"/>
        <item m="1" x="212"/>
        <item m="1" x="172"/>
        <item m="1" x="34"/>
        <item m="1" x="67"/>
        <item m="1" x="48"/>
        <item m="1" x="150"/>
        <item m="1" x="80"/>
        <item m="1" x="45"/>
        <item m="1" x="166"/>
        <item m="1" x="204"/>
        <item m="1" x="137"/>
        <item m="1" x="65"/>
        <item m="1" x="169"/>
        <item m="1" x="132"/>
        <item m="1" x="141"/>
        <item m="1" x="155"/>
        <item m="1" x="31"/>
        <item m="1" x="142"/>
        <item m="1" x="35"/>
        <item m="1" x="37"/>
        <item m="1" x="38"/>
        <item m="1" x="41"/>
        <item m="1" x="181"/>
        <item m="1" x="43"/>
        <item m="1" x="91"/>
        <item m="1" x="92"/>
        <item m="1" x="190"/>
        <item m="1" x="129"/>
        <item m="1" x="144"/>
        <item m="1" x="51"/>
        <item m="1" x="53"/>
        <item m="1" x="56"/>
        <item m="1" x="214"/>
        <item m="1" x="58"/>
        <item m="1" x="59"/>
        <item m="1" x="123"/>
        <item m="1" x="158"/>
        <item m="1" x="130"/>
        <item m="1" x="68"/>
        <item m="1" x="213"/>
        <item m="1" x="110"/>
        <item m="1" x="76"/>
        <item m="1" x="77"/>
        <item m="1" x="78"/>
        <item m="1" x="146"/>
        <item m="1" x="79"/>
        <item m="1" x="73"/>
        <item m="1" x="118"/>
        <item m="1" x="81"/>
        <item m="1" x="27"/>
        <item m="1" x="149"/>
        <item m="1" x="84"/>
        <item m="1" x="86"/>
        <item m="1" x="205"/>
        <item m="1" x="218"/>
        <item m="1" x="28"/>
        <item m="1" x="93"/>
        <item m="1" x="95"/>
        <item m="1" x="165"/>
        <item m="1" x="170"/>
        <item m="1" x="102"/>
        <item m="1" x="134"/>
        <item m="1" x="107"/>
        <item m="1" x="108"/>
        <item m="1" x="47"/>
        <item m="1" x="223"/>
        <item m="1" x="111"/>
        <item m="1" x="112"/>
        <item m="1" x="113"/>
        <item m="1" x="115"/>
        <item m="1" x="116"/>
        <item m="1" x="143"/>
        <item m="1" x="120"/>
        <item m="1" x="122"/>
        <item m="1" x="85"/>
        <item m="1" x="125"/>
        <item m="1" x="97"/>
        <item m="1" x="126"/>
        <item m="1" x="127"/>
        <item m="1" x="128"/>
        <item m="1" x="121"/>
        <item m="1" x="163"/>
        <item m="1" x="206"/>
        <item m="1" x="164"/>
        <item m="1" x="71"/>
        <item m="1" x="148"/>
        <item m="1" x="94"/>
        <item m="1" x="224"/>
        <item m="1" x="133"/>
        <item m="1" x="75"/>
        <item m="1" x="168"/>
        <item m="1" x="139"/>
        <item m="1" x="140"/>
        <item m="1" x="185"/>
        <item m="1" x="215"/>
        <item m="1" x="193"/>
        <item m="1" x="175"/>
        <item m="1" x="147"/>
        <item m="1" x="203"/>
        <item m="1" x="176"/>
        <item m="1" x="151"/>
        <item m="1" x="152"/>
        <item m="1" x="183"/>
        <item m="1" x="101"/>
        <item m="1" x="100"/>
        <item m="1" x="99"/>
        <item m="1" x="159"/>
        <item m="1" x="160"/>
        <item m="1" x="161"/>
        <item m="1" x="162"/>
        <item m="1" x="196"/>
        <item m="1" x="192"/>
        <item m="1" x="50"/>
        <item m="1" x="70"/>
        <item m="1" x="119"/>
        <item m="1" x="171"/>
        <item m="1" x="173"/>
        <item m="1" x="52"/>
        <item m="1" x="42"/>
        <item m="1" x="180"/>
        <item m="1" x="184"/>
        <item m="1" x="167"/>
        <item m="1" x="90"/>
        <item m="1" x="186"/>
        <item m="1" x="187"/>
        <item m="1" x="39"/>
        <item m="1" x="188"/>
        <item m="1" x="191"/>
        <item m="1" x="72"/>
        <item m="1" x="64"/>
        <item m="1" x="89"/>
        <item m="1" x="145"/>
        <item m="1" x="44"/>
        <item m="1" x="131"/>
        <item m="1" x="195"/>
        <item m="1" x="216"/>
        <item m="1" x="197"/>
        <item m="1" x="200"/>
        <item m="1" x="201"/>
        <item m="1" x="60"/>
        <item m="1" x="225"/>
        <item m="1" x="88"/>
        <item m="1" x="207"/>
        <item m="1" x="208"/>
        <item m="1" x="209"/>
        <item m="1" x="210"/>
        <item m="1" x="74"/>
        <item m="1" x="217"/>
        <item m="1" x="96"/>
        <item m="1" x="29"/>
        <item m="1" x="220"/>
        <item m="1" x="57"/>
        <item m="1" x="138"/>
        <item x="6"/>
        <item m="1" x="109"/>
        <item x="0"/>
        <item x="23"/>
        <item x="11"/>
        <item x="13"/>
        <item x="19"/>
        <item x="21"/>
        <item m="1" x="32"/>
        <item m="1" x="178"/>
        <item m="1" x="61"/>
        <item x="18"/>
        <item x="4"/>
        <item x="7"/>
        <item x="16"/>
        <item x="22"/>
        <item x="9"/>
        <item x="12"/>
        <item m="1" x="189"/>
        <item x="20"/>
        <item x="14"/>
        <item x="1"/>
        <item x="3"/>
        <item x="8"/>
        <item m="1" x="219"/>
        <item m="1" x="153"/>
        <item x="5"/>
        <item x="2"/>
        <item x="24"/>
        <item x="10"/>
        <item m="1" x="194"/>
        <item x="17"/>
        <item m="1" x="54"/>
        <item m="1" x="211"/>
        <item x="15"/>
        <item m="1" x="124"/>
        <item t="default"/>
      </items>
    </pivotField>
    <pivotField showAll="0"/>
    <pivotField axis="axisRow" showAll="0" sortType="ascending" defaultSubtotal="0">
      <items count="3">
        <item x="0"/>
        <item m="1" x="2"/>
        <item h="1" x="1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dataField="1" showAll="0" defaultSubtotal="0"/>
    <pivotField showAll="0" defaultSubtotal="0"/>
  </pivotFields>
  <rowFields count="1">
    <field x="3"/>
  </rowFields>
  <rowItems count="2">
    <i>
      <x/>
    </i>
    <i t="grand">
      <x/>
    </i>
  </rowItems>
  <colItems count="1">
    <i/>
  </colItems>
  <dataFields count="1">
    <dataField name="Suma de Solucionados" fld="4" baseField="0" baseItem="0"/>
  </dataFields>
  <formats count="11">
    <format dxfId="106">
      <pivotArea type="all" dataOnly="0" outline="0" fieldPosition="0"/>
    </format>
    <format dxfId="105">
      <pivotArea type="all" dataOnly="0" outline="0" fieldPosition="0"/>
    </format>
    <format dxfId="104">
      <pivotArea type="all" dataOnly="0" outline="0" fieldPosition="0"/>
    </format>
    <format dxfId="103">
      <pivotArea type="all" dataOnly="0" outline="0" fieldPosition="0"/>
    </format>
    <format dxfId="102">
      <pivotArea field="0" type="button" dataOnly="0" labelOnly="1" outline="0"/>
    </format>
    <format dxfId="101">
      <pivotArea dataOnly="0" labelOnly="1" grandRow="1" outline="0" fieldPosition="0"/>
    </format>
    <format dxfId="100">
      <pivotArea dataOnly="0" labelOnly="1" grandRow="1" outline="0" fieldPosition="0"/>
    </format>
    <format dxfId="99">
      <pivotArea field="1" type="button" dataOnly="0" labelOnly="1" outline="0"/>
    </format>
    <format dxfId="98">
      <pivotArea dataOnly="0" labelOnly="1" grandRow="1" outline="0" fieldPosition="0"/>
    </format>
    <format dxfId="97">
      <pivotArea dataOnly="0" labelOnly="1" grandCol="1" outline="0" fieldPosition="0"/>
    </format>
    <format dxfId="96">
      <pivotArea dataOnly="0" labelOnly="1" grandCol="1" outline="0" fieldPosition="0"/>
    </format>
  </formats>
  <chartFormats count="3">
    <chartFormat chart="0" format="8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6" format="1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6" format="13">
      <pivotArea type="data" outline="0" fieldPosition="0">
        <references count="2">
          <reference field="4294967294" count="1" selected="0">
            <x v="0"/>
          </reference>
          <reference field="3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</pivotTableDefinition>
</file>

<file path=xl/pivotTables/pivotTable5.xml><?xml version="1.0" encoding="utf-8"?>
<pivotTableDefinition xmlns="http://schemas.openxmlformats.org/spreadsheetml/2006/main" name="Tabla dinámica3" cacheId="40" applyNumberFormats="0" applyBorderFormats="0" applyFontFormats="0" applyPatternFormats="0" applyAlignmentFormats="0" applyWidthHeightFormats="1" dataCaption="Valores" updatedVersion="4" minRefreshableVersion="3" itemPrintTitles="1" createdVersion="4" indent="0" outline="1" outlineData="1" multipleFieldFilters="0" chartFormat="8" rowHeaderCaption="Canal">
  <location ref="B3:C5" firstHeaderRow="1" firstDataRow="1" firstDataCol="1"/>
  <pivotFields count="6">
    <pivotField showAll="0">
      <items count="14">
        <item m="1" x="6"/>
        <item m="1" x="3"/>
        <item m="1" x="9"/>
        <item m="1" x="4"/>
        <item x="0"/>
        <item m="1" x="12"/>
        <item x="1"/>
        <item m="1" x="7"/>
        <item m="1" x="11"/>
        <item m="1" x="8"/>
        <item m="1" x="5"/>
        <item m="1" x="10"/>
        <item m="1" x="2"/>
        <item t="default"/>
      </items>
    </pivotField>
    <pivotField showAll="0"/>
    <pivotField showAll="0" sortType="ascending">
      <items count="8">
        <item x="6"/>
        <item x="3"/>
        <item x="4"/>
        <item sd="0" x="2"/>
        <item x="5"/>
        <item x="0"/>
        <item x="1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axis="axisRow" showAll="0" sortType="ascending" defaultSubtotal="0">
      <items count="5">
        <item x="0"/>
        <item h="1" x="1"/>
        <item m="1" x="4"/>
        <item m="1" x="3"/>
        <item m="1" x="2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dataField="1" showAll="0" defaultSubtotal="0"/>
    <pivotField showAll="0" defaultSubtotal="0"/>
  </pivotFields>
  <rowFields count="1">
    <field x="3"/>
  </rowFields>
  <rowItems count="2">
    <i>
      <x/>
    </i>
    <i t="grand">
      <x/>
    </i>
  </rowItems>
  <colItems count="1">
    <i/>
  </colItems>
  <dataFields count="1">
    <dataField name="Suma de Recibidos" fld="4" baseField="0" baseItem="0" numFmtId="165"/>
  </dataFields>
  <formats count="17">
    <format dxfId="95">
      <pivotArea type="all" dataOnly="0" outline="0" fieldPosition="0"/>
    </format>
    <format dxfId="94">
      <pivotArea type="all" dataOnly="0" outline="0" fieldPosition="0"/>
    </format>
    <format dxfId="93">
      <pivotArea type="all" dataOnly="0" outline="0" fieldPosition="0"/>
    </format>
    <format dxfId="92">
      <pivotArea type="all" dataOnly="0" outline="0" fieldPosition="0"/>
    </format>
    <format dxfId="91">
      <pivotArea field="0" type="button" dataOnly="0" labelOnly="1" outline="0"/>
    </format>
    <format dxfId="90">
      <pivotArea field="2" type="button" dataOnly="0" labelOnly="1" outline="0"/>
    </format>
    <format dxfId="89">
      <pivotArea dataOnly="0" labelOnly="1" grandRow="1" outline="0" fieldPosition="0"/>
    </format>
    <format dxfId="88">
      <pivotArea dataOnly="0" labelOnly="1" grandRow="1" outline="0" fieldPosition="0"/>
    </format>
    <format dxfId="87">
      <pivotArea dataOnly="0" labelOnly="1" grandRow="1" outline="0" fieldPosition="0"/>
    </format>
    <format dxfId="86">
      <pivotArea field="2" type="button" dataOnly="0" labelOnly="1" outline="0"/>
    </format>
    <format dxfId="85">
      <pivotArea field="2" type="button" dataOnly="0" labelOnly="1" outline="0"/>
    </format>
    <format dxfId="84">
      <pivotArea outline="0" collapsedLevelsAreSubtotals="1" fieldPosition="0"/>
    </format>
    <format dxfId="83">
      <pivotArea field="2" type="button" dataOnly="0" labelOnly="1" outline="0"/>
    </format>
    <format dxfId="82">
      <pivotArea dataOnly="0" labelOnly="1" grandRow="1" outline="0" fieldPosition="0"/>
    </format>
    <format dxfId="81">
      <pivotArea dataOnly="0" labelOnly="1" fieldPosition="0">
        <references count="1">
          <reference field="3" count="0"/>
        </references>
      </pivotArea>
    </format>
    <format dxfId="80">
      <pivotArea dataOnly="0" labelOnly="1" grandCol="1" outline="0" fieldPosition="0"/>
    </format>
    <format dxfId="79">
      <pivotArea type="all" dataOnly="0" outline="0" fieldPosition="0"/>
    </format>
  </formats>
  <chartFormats count="5">
    <chartFormat chart="0" format="0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0"/>
          </reference>
        </references>
      </pivotArea>
    </chartFormat>
    <chartFormat chart="0" format="1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4"/>
          </reference>
        </references>
      </pivotArea>
    </chartFormat>
    <chartFormat chart="0" format="8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1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11">
      <pivotArea type="data" outline="0" fieldPosition="0">
        <references count="2">
          <reference field="4294967294" count="1" selected="0">
            <x v="0"/>
          </reference>
          <reference field="3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</pivotTableDefinition>
</file>

<file path=xl/pivotTables/pivotTable6.xml><?xml version="1.0" encoding="utf-8"?>
<pivotTableDefinition xmlns="http://schemas.openxmlformats.org/spreadsheetml/2006/main" name="Tabla dinámica1" cacheId="40" applyNumberFormats="0" applyBorderFormats="0" applyFontFormats="0" applyPatternFormats="0" applyAlignmentFormats="0" applyWidthHeightFormats="1" dataCaption="Valores" updatedVersion="4" minRefreshableVersion="3" itemPrintTitles="1" createdVersion="4" indent="0" outline="1" outlineData="1" multipleFieldFilters="0" chartFormat="14" rowHeaderCaption="Asunto o Subtema">
  <location ref="B3:C9" firstHeaderRow="1" firstDataRow="1" firstDataCol="1"/>
  <pivotFields count="6">
    <pivotField showAll="0" sortType="descending">
      <items count="14">
        <item m="1" x="6"/>
        <item m="1" x="3"/>
        <item m="1" x="9"/>
        <item m="1" x="4"/>
        <item x="0"/>
        <item m="1" x="12"/>
        <item h="1" x="1"/>
        <item m="1" x="7"/>
        <item m="1" x="11"/>
        <item m="1" x="8"/>
        <item m="1" x="5"/>
        <item h="1" m="1" x="10"/>
        <item h="1" m="1" x="2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axis="axisRow" showAll="0" measureFilter="1" sortType="ascending">
      <items count="141">
        <item x="25"/>
        <item m="1" x="103"/>
        <item m="1" x="66"/>
        <item m="1" x="138"/>
        <item m="1" x="126"/>
        <item m="1" x="65"/>
        <item m="1" x="83"/>
        <item m="1" x="58"/>
        <item m="1" x="79"/>
        <item m="1" x="95"/>
        <item m="1" x="84"/>
        <item m="1" x="116"/>
        <item m="1" x="33"/>
        <item m="1" x="114"/>
        <item m="1" x="39"/>
        <item m="1" x="29"/>
        <item m="1" x="96"/>
        <item m="1" x="43"/>
        <item m="1" x="31"/>
        <item m="1" x="78"/>
        <item m="1" x="77"/>
        <item m="1" x="113"/>
        <item m="1" x="74"/>
        <item m="1" x="55"/>
        <item m="1" x="125"/>
        <item m="1" x="67"/>
        <item m="1" x="51"/>
        <item m="1" x="127"/>
        <item m="1" x="102"/>
        <item m="1" x="80"/>
        <item m="1" x="137"/>
        <item m="1" x="36"/>
        <item m="1" x="50"/>
        <item m="1" x="104"/>
        <item m="1" x="118"/>
        <item m="1" x="48"/>
        <item m="1" x="41"/>
        <item m="1" x="133"/>
        <item m="1" x="112"/>
        <item m="1" x="35"/>
        <item m="1" x="57"/>
        <item m="1" x="42"/>
        <item m="1" x="98"/>
        <item m="1" x="63"/>
        <item m="1" x="40"/>
        <item m="1" x="110"/>
        <item m="1" x="129"/>
        <item m="1" x="44"/>
        <item m="1" x="106"/>
        <item m="1" x="26"/>
        <item m="1" x="86"/>
        <item m="1" x="128"/>
        <item m="1" x="47"/>
        <item m="1" x="56"/>
        <item m="1" x="99"/>
        <item m="1" x="109"/>
        <item m="1" x="30"/>
        <item m="1" x="90"/>
        <item m="1" x="59"/>
        <item m="1" x="37"/>
        <item m="1" x="85"/>
        <item m="1" x="107"/>
        <item m="1" x="69"/>
        <item m="1" x="134"/>
        <item m="1" x="54"/>
        <item m="1" x="123"/>
        <item m="1" x="70"/>
        <item m="1" x="120"/>
        <item x="24"/>
        <item m="1" x="68"/>
        <item m="1" x="92"/>
        <item m="1" x="61"/>
        <item m="1" x="100"/>
        <item m="1" x="76"/>
        <item m="1" x="139"/>
        <item m="1" x="53"/>
        <item m="1" x="132"/>
        <item m="1" x="34"/>
        <item m="1" x="93"/>
        <item m="1" x="136"/>
        <item m="1" x="88"/>
        <item m="1" x="122"/>
        <item m="1" x="62"/>
        <item m="1" x="71"/>
        <item m="1" x="73"/>
        <item m="1" x="130"/>
        <item m="1" x="119"/>
        <item m="1" x="60"/>
        <item m="1" x="117"/>
        <item m="1" x="94"/>
        <item m="1" x="27"/>
        <item m="1" x="105"/>
        <item m="1" x="52"/>
        <item m="1" x="97"/>
        <item m="1" x="87"/>
        <item m="1" x="124"/>
        <item m="1" x="75"/>
        <item m="1" x="72"/>
        <item m="1" x="108"/>
        <item m="1" x="111"/>
        <item m="1" x="82"/>
        <item m="1" x="64"/>
        <item m="1" x="46"/>
        <item m="1" x="38"/>
        <item m="1" x="28"/>
        <item m="1" x="89"/>
        <item x="0"/>
        <item x="6"/>
        <item x="23"/>
        <item m="1" x="49"/>
        <item x="11"/>
        <item x="13"/>
        <item m="1" x="32"/>
        <item m="1" x="115"/>
        <item x="18"/>
        <item x="4"/>
        <item x="7"/>
        <item x="16"/>
        <item x="22"/>
        <item x="9"/>
        <item x="19"/>
        <item m="1" x="135"/>
        <item x="12"/>
        <item m="1" x="121"/>
        <item x="5"/>
        <item x="20"/>
        <item x="14"/>
        <item x="1"/>
        <item x="8"/>
        <item x="21"/>
        <item x="3"/>
        <item m="1" x="101"/>
        <item x="2"/>
        <item x="10"/>
        <item m="1" x="81"/>
        <item m="1" x="45"/>
        <item m="1" x="131"/>
        <item x="15"/>
        <item x="17"/>
        <item m="1" x="91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 defaultSubtotal="0"/>
    <pivotField dataField="1" showAll="0"/>
    <pivotField showAll="0" defaultSubtotal="0"/>
  </pivotFields>
  <rowFields count="1">
    <field x="1"/>
  </rowFields>
  <rowItems count="6">
    <i>
      <x v="107"/>
    </i>
    <i>
      <x v="116"/>
    </i>
    <i>
      <x v="117"/>
    </i>
    <i>
      <x v="111"/>
    </i>
    <i>
      <x/>
    </i>
    <i t="grand">
      <x/>
    </i>
  </rowItems>
  <colItems count="1">
    <i/>
  </colItems>
  <dataFields count="1">
    <dataField name="Recibidos " fld="4" baseField="0" baseItem="0" numFmtId="165"/>
  </dataFields>
  <formats count="16">
    <format dxfId="78">
      <pivotArea type="all" dataOnly="0" outline="0" fieldPosition="0"/>
    </format>
    <format dxfId="77">
      <pivotArea type="all" dataOnly="0" outline="0" fieldPosition="0"/>
    </format>
    <format dxfId="76">
      <pivotArea type="all" dataOnly="0" outline="0" fieldPosition="0"/>
    </format>
    <format dxfId="75">
      <pivotArea type="all" dataOnly="0" outline="0" fieldPosition="0"/>
    </format>
    <format dxfId="74">
      <pivotArea field="0" type="button" dataOnly="0" labelOnly="1" outline="0"/>
    </format>
    <format dxfId="73">
      <pivotArea dataOnly="0" labelOnly="1" grandRow="1" outline="0" fieldPosition="0"/>
    </format>
    <format dxfId="72">
      <pivotArea dataOnly="0" labelOnly="1" grandRow="1" outline="0" fieldPosition="0"/>
    </format>
    <format dxfId="71">
      <pivotArea field="1" type="button" dataOnly="0" labelOnly="1" outline="0" axis="axisRow" fieldPosition="0"/>
    </format>
    <format dxfId="70">
      <pivotArea dataOnly="0" labelOnly="1" grandRow="1" outline="0" fieldPosition="0"/>
    </format>
    <format dxfId="69">
      <pivotArea dataOnly="0" labelOnly="1" fieldPosition="0">
        <references count="1">
          <reference field="1" count="5">
            <x v="0"/>
            <x v="5"/>
            <x v="11"/>
            <x v="24"/>
            <x v="28"/>
          </reference>
        </references>
      </pivotArea>
    </format>
    <format dxfId="68">
      <pivotArea dataOnly="0" labelOnly="1" grandCol="1" outline="0" fieldPosition="0"/>
    </format>
    <format dxfId="67">
      <pivotArea dataOnly="0" labelOnly="1" grandCol="1" outline="0" fieldPosition="0"/>
    </format>
    <format dxfId="66">
      <pivotArea dataOnly="0" labelOnly="1" fieldPosition="0">
        <references count="1">
          <reference field="1" count="4">
            <x v="5"/>
            <x v="7"/>
            <x v="10"/>
            <x v="16"/>
          </reference>
        </references>
      </pivotArea>
    </format>
    <format dxfId="65">
      <pivotArea grandCol="1" outline="0" collapsedLevelsAreSubtotals="1" fieldPosition="0"/>
    </format>
    <format dxfId="64">
      <pivotArea outline="0" collapsedLevelsAreSubtotals="1" fieldPosition="0"/>
    </format>
    <format dxfId="63">
      <pivotArea dataOnly="0" labelOnly="1" fieldPosition="0">
        <references count="1">
          <reference field="1" count="5">
            <x v="5"/>
            <x v="9"/>
            <x v="10"/>
            <x v="11"/>
            <x v="16"/>
          </reference>
        </references>
      </pivotArea>
    </format>
  </formats>
  <chartFormats count="10">
    <chartFormat chart="1" format="1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" format="1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" format="13">
      <pivotArea type="data" outline="0" fieldPosition="0">
        <references count="2">
          <reference field="4294967294" count="1" selected="0">
            <x v="0"/>
          </reference>
          <reference field="1" count="1" selected="0">
            <x v="109"/>
          </reference>
        </references>
      </pivotArea>
    </chartFormat>
    <chartFormat chart="3" format="14">
      <pivotArea type="data" outline="0" fieldPosition="0">
        <references count="2">
          <reference field="4294967294" count="1" selected="0">
            <x v="0"/>
          </reference>
          <reference field="1" count="1" selected="0">
            <x v="110"/>
          </reference>
        </references>
      </pivotArea>
    </chartFormat>
    <chartFormat chart="3" format="15">
      <pivotArea type="data" outline="0" fieldPosition="0">
        <references count="2">
          <reference field="4294967294" count="1" selected="0">
            <x v="0"/>
          </reference>
          <reference field="1" count="1" selected="0">
            <x v="108"/>
          </reference>
        </references>
      </pivotArea>
    </chartFormat>
    <chartFormat chart="3" format="16">
      <pivotArea type="data" outline="0" fieldPosition="0">
        <references count="2">
          <reference field="4294967294" count="1" selected="0">
            <x v="0"/>
          </reference>
          <reference field="1" count="1" selected="0">
            <x v="111"/>
          </reference>
        </references>
      </pivotArea>
    </chartFormat>
    <chartFormat chart="3" format="17">
      <pivotArea type="data" outline="0" fieldPosition="0">
        <references count="2">
          <reference field="4294967294" count="1" selected="0">
            <x v="0"/>
          </reference>
          <reference field="1" count="1" selected="0">
            <x v="115"/>
          </reference>
        </references>
      </pivotArea>
    </chartFormat>
    <chartFormat chart="3" format="18">
      <pivotArea type="data" outline="0" fieldPosition="0">
        <references count="2">
          <reference field="4294967294" count="1" selected="0">
            <x v="0"/>
          </reference>
          <reference field="1" count="1" selected="0">
            <x v="106"/>
          </reference>
        </references>
      </pivotArea>
    </chartFormat>
    <chartFormat chart="3" format="19">
      <pivotArea type="data" outline="0" fieldPosition="0">
        <references count="2">
          <reference field="4294967294" count="1" selected="0">
            <x v="0"/>
          </reference>
          <reference field="1" count="1" selected="0">
            <x v="117"/>
          </reference>
        </references>
      </pivotArea>
    </chartFormat>
    <chartFormat chart="3" format="20">
      <pivotArea type="data" outline="0" fieldPosition="0">
        <references count="2">
          <reference field="4294967294" count="1" selected="0">
            <x v="0"/>
          </reference>
          <reference field="1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filters count="1">
    <filter fld="1" type="count" evalOrder="-1" id="3" iMeasureFld="0">
      <autoFilter ref="A1">
        <filterColumn colId="0">
          <top10 val="5" filterVal="5"/>
        </filterColumn>
      </autoFilter>
    </filter>
  </filters>
</pivotTableDefinition>
</file>

<file path=xl/pivotTables/pivotTable7.xml><?xml version="1.0" encoding="utf-8"?>
<pivotTableDefinition xmlns="http://schemas.openxmlformats.org/spreadsheetml/2006/main" name="Tabla dinámica3" cacheId="40" applyNumberFormats="0" applyBorderFormats="0" applyFontFormats="0" applyPatternFormats="0" applyAlignmentFormats="0" applyWidthHeightFormats="1" dataCaption="Valores" updatedVersion="4" minRefreshableVersion="3" itemPrintTitles="1" createdVersion="4" indent="0" outline="1" outlineData="1" multipleFieldFilters="0" rowHeaderCaption="Canal">
  <location ref="C21:E29" firstHeaderRow="1" firstDataRow="2" firstDataCol="1"/>
  <pivotFields count="6">
    <pivotField showAll="0">
      <items count="14">
        <item m="1" x="6"/>
        <item m="1" x="3"/>
        <item m="1" x="9"/>
        <item m="1" x="4"/>
        <item x="0"/>
        <item m="1" x="12"/>
        <item x="1"/>
        <item m="1" x="7"/>
        <item m="1" x="11"/>
        <item m="1" x="8"/>
        <item m="1" x="5"/>
        <item m="1" x="10"/>
        <item m="1" x="2"/>
        <item t="default"/>
      </items>
    </pivotField>
    <pivotField showAll="0"/>
    <pivotField axis="axisRow" showAll="0" sortType="descending">
      <items count="8">
        <item x="6"/>
        <item x="3"/>
        <item x="4"/>
        <item sd="0" x="2"/>
        <item x="5"/>
        <item x="0"/>
        <item x="1"/>
        <item t="default"/>
      </items>
    </pivotField>
    <pivotField axis="axisCol" showAll="0" defaultSubtotal="0">
      <items count="5">
        <item x="0"/>
        <item h="1" x="1"/>
        <item m="1" x="4"/>
        <item m="1" x="3"/>
        <item m="1" x="2"/>
      </items>
    </pivotField>
    <pivotField dataField="1" showAll="0" defaultSubtotal="0"/>
    <pivotField showAll="0" defaultSubtotal="0"/>
  </pivotFields>
  <rowFields count="1">
    <field x="2"/>
  </rowFields>
  <rowItems count="7">
    <i>
      <x v="1"/>
    </i>
    <i>
      <x v="2"/>
    </i>
    <i>
      <x v="3"/>
    </i>
    <i>
      <x v="4"/>
    </i>
    <i>
      <x v="5"/>
    </i>
    <i>
      <x v="6"/>
    </i>
    <i t="grand">
      <x/>
    </i>
  </rowItems>
  <colFields count="1">
    <field x="3"/>
  </colFields>
  <colItems count="2">
    <i>
      <x/>
    </i>
    <i t="grand">
      <x/>
    </i>
  </colItems>
  <dataFields count="1">
    <dataField name="Recibidos " fld="4" baseField="0" baseItem="0" numFmtId="165"/>
  </dataFields>
  <formats count="20">
    <format dxfId="62">
      <pivotArea type="all" dataOnly="0" outline="0" fieldPosition="0"/>
    </format>
    <format dxfId="61">
      <pivotArea type="all" dataOnly="0" outline="0" fieldPosition="0"/>
    </format>
    <format dxfId="60">
      <pivotArea type="all" dataOnly="0" outline="0" fieldPosition="0"/>
    </format>
    <format dxfId="59">
      <pivotArea type="all" dataOnly="0" outline="0" fieldPosition="0"/>
    </format>
    <format dxfId="58">
      <pivotArea field="0" type="button" dataOnly="0" labelOnly="1" outline="0"/>
    </format>
    <format dxfId="57">
      <pivotArea field="2" type="button" dataOnly="0" labelOnly="1" outline="0" axis="axisRow" fieldPosition="0"/>
    </format>
    <format dxfId="56">
      <pivotArea dataOnly="0" labelOnly="1" grandRow="1" outline="0" fieldPosition="0"/>
    </format>
    <format dxfId="55">
      <pivotArea dataOnly="0" labelOnly="1" grandRow="1" outline="0" fieldPosition="0"/>
    </format>
    <format dxfId="54">
      <pivotArea dataOnly="0" labelOnly="1" grandRow="1" outline="0" fieldPosition="0"/>
    </format>
    <format dxfId="53">
      <pivotArea field="2" type="button" dataOnly="0" labelOnly="1" outline="0" axis="axisRow" fieldPosition="0"/>
    </format>
    <format dxfId="52">
      <pivotArea dataOnly="0" labelOnly="1" fieldPosition="0">
        <references count="1">
          <reference field="2" count="0"/>
        </references>
      </pivotArea>
    </format>
    <format dxfId="51">
      <pivotArea field="2" type="button" dataOnly="0" labelOnly="1" outline="0" axis="axisRow" fieldPosition="0"/>
    </format>
    <format dxfId="50">
      <pivotArea dataOnly="0" labelOnly="1" fieldPosition="0">
        <references count="1">
          <reference field="2" count="0"/>
        </references>
      </pivotArea>
    </format>
    <format dxfId="49">
      <pivotArea outline="0" collapsedLevelsAreSubtotals="1" fieldPosition="0"/>
    </format>
    <format dxfId="48">
      <pivotArea field="2" type="button" dataOnly="0" labelOnly="1" outline="0" axis="axisRow" fieldPosition="0"/>
    </format>
    <format dxfId="47">
      <pivotArea dataOnly="0" labelOnly="1" fieldPosition="0">
        <references count="1">
          <reference field="2" count="0"/>
        </references>
      </pivotArea>
    </format>
    <format dxfId="46">
      <pivotArea dataOnly="0" labelOnly="1" grandRow="1" outline="0" fieldPosition="0"/>
    </format>
    <format dxfId="45">
      <pivotArea dataOnly="0" labelOnly="1" fieldPosition="0">
        <references count="1">
          <reference field="3" count="0"/>
        </references>
      </pivotArea>
    </format>
    <format dxfId="44">
      <pivotArea dataOnly="0" labelOnly="1" grandCol="1" outline="0" fieldPosition="0"/>
    </format>
    <format dxfId="43">
      <pivotArea type="all" dataOnly="0" outline="0" fieldPosition="0"/>
    </format>
  </formats>
  <pivotTableStyleInfo name="PivotStyleLight16" showRowHeaders="1" showColHeaders="1" showRowStripes="0" showColStripes="0" showLastColumn="1"/>
</pivotTableDefinition>
</file>

<file path=xl/pivotTables/pivotTable8.xml><?xml version="1.0" encoding="utf-8"?>
<pivotTableDefinition xmlns="http://schemas.openxmlformats.org/spreadsheetml/2006/main" name="Tabla dinámica2" cacheId="39" applyNumberFormats="0" applyBorderFormats="0" applyFontFormats="0" applyPatternFormats="0" applyAlignmentFormats="0" applyWidthHeightFormats="1" dataCaption="Valores" updatedVersion="4" minRefreshableVersion="3" itemPrintTitles="1" createdVersion="4" indent="0" outline="1" outlineData="1" multipleFieldFilters="0" rowHeaderCaption="Sistema PQRS/Tipología">
  <location ref="D18:F21" firstHeaderRow="1" firstDataRow="2" firstDataCol="1"/>
  <pivotFields count="6">
    <pivotField axis="axisCol" showAll="0">
      <items count="18">
        <item m="1" x="9"/>
        <item m="1" x="4"/>
        <item m="1" x="12"/>
        <item m="1" x="5"/>
        <item x="0"/>
        <item m="1" x="16"/>
        <item x="1"/>
        <item m="1" x="10"/>
        <item m="1" x="14"/>
        <item m="1" x="11"/>
        <item m="1" x="6"/>
        <item m="1" x="3"/>
        <item m="1" x="7"/>
        <item m="1" x="8"/>
        <item m="1" x="15"/>
        <item m="1" x="13"/>
        <item m="1" x="2"/>
        <item t="default"/>
      </items>
    </pivotField>
    <pivotField showAll="0">
      <items count="227">
        <item x="25"/>
        <item m="1" x="156"/>
        <item m="1" x="83"/>
        <item m="1" x="222"/>
        <item m="1" x="199"/>
        <item m="1" x="82"/>
        <item m="1" x="114"/>
        <item m="1" x="69"/>
        <item m="1" x="105"/>
        <item m="1" x="135"/>
        <item m="1" x="117"/>
        <item m="1" x="179"/>
        <item m="1" x="33"/>
        <item m="1" x="177"/>
        <item m="1" x="40"/>
        <item m="1" x="26"/>
        <item m="1" x="136"/>
        <item m="1" x="49"/>
        <item m="1" x="30"/>
        <item m="1" x="104"/>
        <item m="1" x="103"/>
        <item m="1" x="174"/>
        <item m="1" x="98"/>
        <item m="1" x="66"/>
        <item m="1" x="198"/>
        <item m="1" x="87"/>
        <item m="1" x="63"/>
        <item m="1" x="202"/>
        <item m="1" x="154"/>
        <item m="1" x="106"/>
        <item m="1" x="221"/>
        <item m="1" x="36"/>
        <item m="1" x="62"/>
        <item m="1" x="157"/>
        <item m="1" x="182"/>
        <item m="1" x="55"/>
        <item m="1" x="46"/>
        <item m="1" x="212"/>
        <item m="1" x="172"/>
        <item m="1" x="34"/>
        <item m="1" x="67"/>
        <item m="1" x="48"/>
        <item m="1" x="150"/>
        <item m="1" x="80"/>
        <item m="1" x="45"/>
        <item m="1" x="166"/>
        <item m="1" x="204"/>
        <item m="1" x="137"/>
        <item m="1" x="65"/>
        <item m="1" x="169"/>
        <item m="1" x="132"/>
        <item m="1" x="141"/>
        <item m="1" x="155"/>
        <item m="1" x="31"/>
        <item m="1" x="142"/>
        <item m="1" x="35"/>
        <item m="1" x="37"/>
        <item m="1" x="38"/>
        <item m="1" x="41"/>
        <item m="1" x="181"/>
        <item m="1" x="43"/>
        <item m="1" x="91"/>
        <item m="1" x="92"/>
        <item m="1" x="190"/>
        <item m="1" x="129"/>
        <item m="1" x="144"/>
        <item m="1" x="51"/>
        <item m="1" x="53"/>
        <item m="1" x="56"/>
        <item m="1" x="214"/>
        <item m="1" x="58"/>
        <item m="1" x="59"/>
        <item m="1" x="123"/>
        <item m="1" x="158"/>
        <item m="1" x="130"/>
        <item m="1" x="68"/>
        <item m="1" x="213"/>
        <item m="1" x="110"/>
        <item m="1" x="76"/>
        <item m="1" x="77"/>
        <item m="1" x="78"/>
        <item m="1" x="146"/>
        <item m="1" x="79"/>
        <item m="1" x="73"/>
        <item m="1" x="118"/>
        <item m="1" x="81"/>
        <item m="1" x="27"/>
        <item m="1" x="149"/>
        <item m="1" x="84"/>
        <item m="1" x="86"/>
        <item m="1" x="205"/>
        <item m="1" x="218"/>
        <item m="1" x="28"/>
        <item m="1" x="93"/>
        <item m="1" x="95"/>
        <item m="1" x="165"/>
        <item m="1" x="170"/>
        <item m="1" x="102"/>
        <item m="1" x="134"/>
        <item m="1" x="107"/>
        <item m="1" x="108"/>
        <item m="1" x="47"/>
        <item m="1" x="223"/>
        <item m="1" x="111"/>
        <item m="1" x="112"/>
        <item m="1" x="113"/>
        <item m="1" x="115"/>
        <item m="1" x="116"/>
        <item m="1" x="143"/>
        <item m="1" x="120"/>
        <item m="1" x="122"/>
        <item m="1" x="85"/>
        <item m="1" x="125"/>
        <item m="1" x="97"/>
        <item m="1" x="126"/>
        <item m="1" x="127"/>
        <item m="1" x="128"/>
        <item m="1" x="121"/>
        <item m="1" x="163"/>
        <item m="1" x="206"/>
        <item m="1" x="164"/>
        <item m="1" x="71"/>
        <item m="1" x="148"/>
        <item m="1" x="94"/>
        <item m="1" x="224"/>
        <item m="1" x="133"/>
        <item m="1" x="75"/>
        <item m="1" x="168"/>
        <item m="1" x="139"/>
        <item m="1" x="140"/>
        <item m="1" x="185"/>
        <item m="1" x="215"/>
        <item m="1" x="193"/>
        <item m="1" x="175"/>
        <item m="1" x="147"/>
        <item m="1" x="203"/>
        <item m="1" x="176"/>
        <item m="1" x="151"/>
        <item m="1" x="152"/>
        <item m="1" x="183"/>
        <item m="1" x="101"/>
        <item m="1" x="100"/>
        <item m="1" x="99"/>
        <item m="1" x="159"/>
        <item m="1" x="160"/>
        <item m="1" x="161"/>
        <item m="1" x="162"/>
        <item m="1" x="196"/>
        <item m="1" x="192"/>
        <item m="1" x="50"/>
        <item m="1" x="70"/>
        <item m="1" x="119"/>
        <item m="1" x="171"/>
        <item m="1" x="173"/>
        <item m="1" x="52"/>
        <item m="1" x="42"/>
        <item m="1" x="180"/>
        <item m="1" x="184"/>
        <item m="1" x="167"/>
        <item m="1" x="90"/>
        <item m="1" x="186"/>
        <item m="1" x="187"/>
        <item m="1" x="39"/>
        <item m="1" x="188"/>
        <item m="1" x="191"/>
        <item m="1" x="72"/>
        <item m="1" x="64"/>
        <item m="1" x="89"/>
        <item m="1" x="145"/>
        <item m="1" x="44"/>
        <item m="1" x="131"/>
        <item m="1" x="195"/>
        <item m="1" x="216"/>
        <item m="1" x="197"/>
        <item m="1" x="200"/>
        <item m="1" x="201"/>
        <item m="1" x="60"/>
        <item m="1" x="225"/>
        <item m="1" x="88"/>
        <item m="1" x="207"/>
        <item m="1" x="208"/>
        <item m="1" x="209"/>
        <item m="1" x="210"/>
        <item m="1" x="74"/>
        <item m="1" x="217"/>
        <item m="1" x="96"/>
        <item m="1" x="29"/>
        <item m="1" x="220"/>
        <item m="1" x="57"/>
        <item m="1" x="138"/>
        <item x="6"/>
        <item m="1" x="109"/>
        <item x="0"/>
        <item x="23"/>
        <item x="11"/>
        <item x="13"/>
        <item x="19"/>
        <item x="21"/>
        <item m="1" x="32"/>
        <item m="1" x="178"/>
        <item m="1" x="61"/>
        <item x="18"/>
        <item x="4"/>
        <item x="7"/>
        <item x="16"/>
        <item x="22"/>
        <item x="9"/>
        <item x="12"/>
        <item m="1" x="189"/>
        <item x="20"/>
        <item x="14"/>
        <item x="1"/>
        <item x="3"/>
        <item x="8"/>
        <item m="1" x="219"/>
        <item m="1" x="153"/>
        <item x="5"/>
        <item x="2"/>
        <item x="24"/>
        <item x="10"/>
        <item m="1" x="194"/>
        <item x="17"/>
        <item m="1" x="54"/>
        <item m="1" x="211"/>
        <item x="15"/>
        <item m="1" x="124"/>
        <item t="default"/>
      </items>
    </pivotField>
    <pivotField showAll="0"/>
    <pivotField axis="axisRow" showAll="0" defaultSubtotal="0">
      <items count="3">
        <item x="0"/>
        <item m="1" x="2"/>
        <item h="1" x="1"/>
      </items>
    </pivotField>
    <pivotField dataField="1" showAll="0" defaultSubtotal="0"/>
    <pivotField showAll="0" defaultSubtotal="0"/>
  </pivotFields>
  <rowFields count="1">
    <field x="3"/>
  </rowFields>
  <rowItems count="2">
    <i>
      <x/>
    </i>
    <i t="grand">
      <x/>
    </i>
  </rowItems>
  <colFields count="1">
    <field x="0"/>
  </colFields>
  <colItems count="2">
    <i>
      <x v="4"/>
    </i>
    <i t="grand">
      <x/>
    </i>
  </colItems>
  <dataFields count="1">
    <dataField name="Solucionados " fld="4" baseField="0" baseItem="0"/>
  </dataFields>
  <formats count="17">
    <format dxfId="42">
      <pivotArea type="all" dataOnly="0" outline="0" fieldPosition="0"/>
    </format>
    <format dxfId="41">
      <pivotArea type="all" dataOnly="0" outline="0" fieldPosition="0"/>
    </format>
    <format dxfId="40">
      <pivotArea type="all" dataOnly="0" outline="0" fieldPosition="0"/>
    </format>
    <format dxfId="39">
      <pivotArea type="all" dataOnly="0" outline="0" fieldPosition="0"/>
    </format>
    <format dxfId="38">
      <pivotArea field="0" type="button" dataOnly="0" labelOnly="1" outline="0" axis="axisCol" fieldPosition="0"/>
    </format>
    <format dxfId="37">
      <pivotArea dataOnly="0" labelOnly="1" grandRow="1" outline="0" fieldPosition="0"/>
    </format>
    <format dxfId="36">
      <pivotArea dataOnly="0" labelOnly="1" grandRow="1" outline="0" fieldPosition="0"/>
    </format>
    <format dxfId="35">
      <pivotArea field="1" type="button" dataOnly="0" labelOnly="1" outline="0"/>
    </format>
    <format dxfId="34">
      <pivotArea dataOnly="0" labelOnly="1" grandRow="1" outline="0" fieldPosition="0"/>
    </format>
    <format dxfId="33">
      <pivotArea dataOnly="0" labelOnly="1" fieldPosition="0">
        <references count="1">
          <reference field="0" count="0"/>
        </references>
      </pivotArea>
    </format>
    <format dxfId="32">
      <pivotArea dataOnly="0" labelOnly="1" grandCol="1" outline="0" fieldPosition="0"/>
    </format>
    <format dxfId="31">
      <pivotArea dataOnly="0" labelOnly="1" fieldPosition="0">
        <references count="1">
          <reference field="0" count="0"/>
        </references>
      </pivotArea>
    </format>
    <format dxfId="30">
      <pivotArea dataOnly="0" labelOnly="1" grandCol="1" outline="0" fieldPosition="0"/>
    </format>
    <format dxfId="29">
      <pivotArea type="origin" dataOnly="0" labelOnly="1" outline="0" fieldPosition="0"/>
    </format>
    <format dxfId="28">
      <pivotArea field="0" type="button" dataOnly="0" labelOnly="1" outline="0" axis="axisCol" fieldPosition="0"/>
    </format>
    <format dxfId="27">
      <pivotArea type="topRight" dataOnly="0" labelOnly="1" outline="0" fieldPosition="0"/>
    </format>
    <format dxfId="26">
      <pivotArea type="topRight" dataOnly="0" labelOnly="1" outline="0" offset="H1" fieldPosition="0"/>
    </format>
  </formats>
  <pivotTableStyleInfo name="PivotStyleLight16" showRowHeaders="1" showColHeaders="1" showRowStripes="0" showColStripes="0" showLastColumn="1"/>
</pivotTableDefinition>
</file>

<file path=xl/pivotTables/pivotTable9.xml><?xml version="1.0" encoding="utf-8"?>
<pivotTableDefinition xmlns="http://schemas.openxmlformats.org/spreadsheetml/2006/main" name="Tabla dinámica2" cacheId="40" applyNumberFormats="0" applyBorderFormats="0" applyFontFormats="0" applyPatternFormats="0" applyAlignmentFormats="0" applyWidthHeightFormats="1" dataCaption="Valores" updatedVersion="4" minRefreshableVersion="3" itemPrintTitles="1" createdVersion="4" indent="0" outline="1" outlineData="1" multipleFieldFilters="0" chartFormat="1" rowHeaderCaption="Asunto o Subtema">
  <location ref="D23:F30" firstHeaderRow="1" firstDataRow="2" firstDataCol="1"/>
  <pivotFields count="6">
    <pivotField axis="axisCol" showAll="0" sortType="descending">
      <items count="14">
        <item h="1" m="1" x="6"/>
        <item h="1" m="1" x="3"/>
        <item h="1" m="1" x="9"/>
        <item h="1" m="1" x="4"/>
        <item x="0"/>
        <item h="1" m="1" x="12"/>
        <item h="1" x="1"/>
        <item h="1" m="1" x="7"/>
        <item h="1" m="1" x="11"/>
        <item h="1" m="1" x="8"/>
        <item h="1" m="1" x="5"/>
        <item h="1" m="1" x="10"/>
        <item h="1" m="1" x="2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axis="axisRow" showAll="0" measureFilter="1" sortType="descending">
      <items count="141">
        <item x="25"/>
        <item m="1" x="103"/>
        <item m="1" x="66"/>
        <item m="1" x="138"/>
        <item m="1" x="126"/>
        <item m="1" x="65"/>
        <item m="1" x="83"/>
        <item m="1" x="58"/>
        <item m="1" x="79"/>
        <item m="1" x="95"/>
        <item m="1" x="84"/>
        <item m="1" x="116"/>
        <item m="1" x="33"/>
        <item m="1" x="114"/>
        <item m="1" x="39"/>
        <item m="1" x="29"/>
        <item m="1" x="96"/>
        <item m="1" x="43"/>
        <item m="1" x="31"/>
        <item m="1" x="78"/>
        <item m="1" x="77"/>
        <item m="1" x="113"/>
        <item m="1" x="74"/>
        <item m="1" x="55"/>
        <item m="1" x="125"/>
        <item m="1" x="67"/>
        <item m="1" x="51"/>
        <item m="1" x="127"/>
        <item m="1" x="102"/>
        <item m="1" x="80"/>
        <item m="1" x="137"/>
        <item m="1" x="36"/>
        <item m="1" x="50"/>
        <item m="1" x="104"/>
        <item m="1" x="118"/>
        <item m="1" x="48"/>
        <item m="1" x="41"/>
        <item m="1" x="133"/>
        <item m="1" x="112"/>
        <item m="1" x="35"/>
        <item m="1" x="57"/>
        <item m="1" x="42"/>
        <item m="1" x="98"/>
        <item m="1" x="63"/>
        <item m="1" x="40"/>
        <item m="1" x="110"/>
        <item m="1" x="129"/>
        <item m="1" x="44"/>
        <item m="1" x="106"/>
        <item m="1" x="26"/>
        <item m="1" x="86"/>
        <item m="1" x="128"/>
        <item m="1" x="47"/>
        <item m="1" x="56"/>
        <item m="1" x="99"/>
        <item m="1" x="109"/>
        <item m="1" x="30"/>
        <item m="1" x="90"/>
        <item m="1" x="59"/>
        <item m="1" x="37"/>
        <item m="1" x="85"/>
        <item m="1" x="107"/>
        <item m="1" x="69"/>
        <item m="1" x="134"/>
        <item m="1" x="54"/>
        <item m="1" x="123"/>
        <item m="1" x="70"/>
        <item m="1" x="120"/>
        <item x="24"/>
        <item m="1" x="68"/>
        <item m="1" x="92"/>
        <item m="1" x="61"/>
        <item m="1" x="100"/>
        <item m="1" x="76"/>
        <item m="1" x="139"/>
        <item m="1" x="53"/>
        <item m="1" x="132"/>
        <item m="1" x="34"/>
        <item m="1" x="93"/>
        <item m="1" x="136"/>
        <item m="1" x="88"/>
        <item m="1" x="122"/>
        <item m="1" x="62"/>
        <item m="1" x="71"/>
        <item m="1" x="73"/>
        <item m="1" x="130"/>
        <item m="1" x="119"/>
        <item m="1" x="60"/>
        <item m="1" x="117"/>
        <item m="1" x="94"/>
        <item m="1" x="27"/>
        <item m="1" x="105"/>
        <item m="1" x="52"/>
        <item m="1" x="97"/>
        <item m="1" x="87"/>
        <item m="1" x="124"/>
        <item m="1" x="75"/>
        <item m="1" x="72"/>
        <item m="1" x="108"/>
        <item m="1" x="111"/>
        <item m="1" x="82"/>
        <item m="1" x="64"/>
        <item m="1" x="46"/>
        <item m="1" x="38"/>
        <item m="1" x="28"/>
        <item m="1" x="89"/>
        <item x="0"/>
        <item x="6"/>
        <item x="23"/>
        <item m="1" x="49"/>
        <item x="11"/>
        <item x="13"/>
        <item m="1" x="32"/>
        <item m="1" x="115"/>
        <item x="18"/>
        <item x="4"/>
        <item x="7"/>
        <item x="16"/>
        <item x="22"/>
        <item x="9"/>
        <item x="19"/>
        <item m="1" x="135"/>
        <item x="12"/>
        <item m="1" x="121"/>
        <item x="5"/>
        <item x="20"/>
        <item x="14"/>
        <item x="1"/>
        <item x="8"/>
        <item x="21"/>
        <item x="3"/>
        <item m="1" x="101"/>
        <item x="2"/>
        <item x="10"/>
        <item m="1" x="81"/>
        <item m="1" x="45"/>
        <item m="1" x="131"/>
        <item x="15"/>
        <item x="17"/>
        <item m="1" x="91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 defaultSubtotal="0"/>
    <pivotField dataField="1" showAll="0"/>
    <pivotField showAll="0" defaultSubtotal="0"/>
  </pivotFields>
  <rowFields count="1">
    <field x="1"/>
  </rowFields>
  <rowItems count="6">
    <i>
      <x v="111"/>
    </i>
    <i>
      <x v="117"/>
    </i>
    <i>
      <x v="116"/>
    </i>
    <i>
      <x v="107"/>
    </i>
    <i>
      <x v="110"/>
    </i>
    <i t="grand">
      <x/>
    </i>
  </rowItems>
  <colFields count="1">
    <field x="0"/>
  </colFields>
  <colItems count="2">
    <i>
      <x v="4"/>
    </i>
    <i t="grand">
      <x/>
    </i>
  </colItems>
  <dataFields count="1">
    <dataField name="Top 5 de Requerimientos" fld="4" baseField="0" baseItem="0" numFmtId="165"/>
  </dataFields>
  <formats count="26">
    <format dxfId="25">
      <pivotArea type="all" dataOnly="0" outline="0" fieldPosition="0"/>
    </format>
    <format dxfId="24">
      <pivotArea type="all" dataOnly="0" outline="0" fieldPosition="0"/>
    </format>
    <format dxfId="23">
      <pivotArea type="all" dataOnly="0" outline="0" fieldPosition="0"/>
    </format>
    <format dxfId="22">
      <pivotArea type="all" dataOnly="0" outline="0" fieldPosition="0"/>
    </format>
    <format dxfId="21">
      <pivotArea field="0" type="button" dataOnly="0" labelOnly="1" outline="0" axis="axisCol" fieldPosition="0"/>
    </format>
    <format dxfId="20">
      <pivotArea dataOnly="0" labelOnly="1" grandRow="1" outline="0" fieldPosition="0"/>
    </format>
    <format dxfId="19">
      <pivotArea dataOnly="0" labelOnly="1" grandRow="1" outline="0" fieldPosition="0"/>
    </format>
    <format dxfId="18">
      <pivotArea field="1" type="button" dataOnly="0" labelOnly="1" outline="0" axis="axisRow" fieldPosition="0"/>
    </format>
    <format dxfId="17">
      <pivotArea dataOnly="0" labelOnly="1" grandRow="1" outline="0" fieldPosition="0"/>
    </format>
    <format dxfId="16">
      <pivotArea dataOnly="0" labelOnly="1" fieldPosition="0">
        <references count="1">
          <reference field="1" count="5">
            <x v="0"/>
            <x v="5"/>
            <x v="11"/>
            <x v="24"/>
            <x v="28"/>
          </reference>
        </references>
      </pivotArea>
    </format>
    <format dxfId="15">
      <pivotArea dataOnly="0" labelOnly="1" fieldPosition="0">
        <references count="1">
          <reference field="0" count="0"/>
        </references>
      </pivotArea>
    </format>
    <format dxfId="14">
      <pivotArea dataOnly="0" labelOnly="1" grandCol="1" outline="0" fieldPosition="0"/>
    </format>
    <format dxfId="13">
      <pivotArea dataOnly="0" labelOnly="1" fieldPosition="0">
        <references count="1">
          <reference field="0" count="0"/>
        </references>
      </pivotArea>
    </format>
    <format dxfId="12">
      <pivotArea dataOnly="0" labelOnly="1" grandCol="1" outline="0" fieldPosition="0"/>
    </format>
    <format dxfId="11">
      <pivotArea dataOnly="0" labelOnly="1" fieldPosition="0">
        <references count="1">
          <reference field="1" count="4">
            <x v="5"/>
            <x v="7"/>
            <x v="10"/>
            <x v="16"/>
          </reference>
        </references>
      </pivotArea>
    </format>
    <format dxfId="10">
      <pivotArea grandCol="1" outline="0" collapsedLevelsAreSubtotals="1" fieldPosition="0"/>
    </format>
    <format dxfId="9">
      <pivotArea outline="0" collapsedLevelsAreSubtotals="1" fieldPosition="0"/>
    </format>
    <format dxfId="8">
      <pivotArea dataOnly="0" labelOnly="1" fieldPosition="0">
        <references count="1">
          <reference field="1" count="5">
            <x v="5"/>
            <x v="9"/>
            <x v="10"/>
            <x v="11"/>
            <x v="16"/>
          </reference>
        </references>
      </pivotArea>
    </format>
    <format dxfId="7">
      <pivotArea type="origin" dataOnly="0" labelOnly="1" outline="0" fieldPosition="0"/>
    </format>
    <format dxfId="6">
      <pivotArea dataOnly="0" labelOnly="1" fieldPosition="0">
        <references count="1">
          <reference field="1" count="5">
            <x v="106"/>
            <x v="107"/>
            <x v="110"/>
            <x v="111"/>
            <x v="128"/>
          </reference>
        </references>
      </pivotArea>
    </format>
    <format dxfId="5">
      <pivotArea dataOnly="0" labelOnly="1" fieldPosition="0">
        <references count="1">
          <reference field="1" count="1">
            <x v="106"/>
          </reference>
        </references>
      </pivotArea>
    </format>
    <format dxfId="4">
      <pivotArea collapsedLevelsAreSubtotals="1" fieldPosition="0">
        <references count="1">
          <reference field="1" count="1">
            <x v="106"/>
          </reference>
        </references>
      </pivotArea>
    </format>
    <format dxfId="3">
      <pivotArea dataOnly="0" labelOnly="1" fieldPosition="0">
        <references count="1">
          <reference field="1" count="5">
            <x v="0"/>
            <x v="107"/>
            <x v="111"/>
            <x v="116"/>
            <x v="117"/>
          </reference>
        </references>
      </pivotArea>
    </format>
    <format dxfId="2">
      <pivotArea dataOnly="0" labelOnly="1" fieldPosition="0">
        <references count="1">
          <reference field="1" count="5">
            <x v="0"/>
            <x v="107"/>
            <x v="111"/>
            <x v="116"/>
            <x v="117"/>
          </reference>
        </references>
      </pivotArea>
    </format>
    <format dxfId="1">
      <pivotArea type="topRight" dataOnly="0" labelOnly="1" outline="0" fieldPosition="0"/>
    </format>
    <format dxfId="0">
      <pivotArea type="origin" dataOnly="0" labelOnly="1" outline="0" fieldPosition="0"/>
    </format>
  </formats>
  <pivotTableStyleInfo name="PivotStyleLight16" showRowHeaders="1" showColHeaders="1" showRowStripes="0" showColStripes="0" showLastColumn="1"/>
  <filters count="1">
    <filter fld="1" type="count" evalOrder="-1" id="3" iMeasureFld="0">
      <autoFilter ref="A1">
        <filterColumn colId="0">
          <top10 val="5" filterVal="5"/>
        </filterColumn>
      </autoFilter>
    </filter>
  </filters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7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/><Relationship Id="rId2" Type="http://schemas.openxmlformats.org/officeDocument/2006/relationships/printerSettings" Target="../printerSettings/printerSettings4.bin"/><Relationship Id="rId1" Type="http://schemas.openxmlformats.org/officeDocument/2006/relationships/pivotTable" Target="../pivotTables/pivotTable8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1.xml"/><Relationship Id="rId2" Type="http://schemas.openxmlformats.org/officeDocument/2006/relationships/printerSettings" Target="../printerSettings/printerSettings5.bin"/><Relationship Id="rId1" Type="http://schemas.openxmlformats.org/officeDocument/2006/relationships/pivotTable" Target="../pivotTables/pivotTable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ivotTable" Target="../pivotTables/pivotTable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ivotTable" Target="../pivotTables/pivotTable4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ivotTable" Target="../pivotTables/pivotTable5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ivotTable" Target="../pivotTables/pivotTable6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workbookViewId="0">
      <selection activeCell="G13" sqref="G13"/>
    </sheetView>
  </sheetViews>
  <sheetFormatPr baseColWidth="10" defaultRowHeight="15"/>
  <cols>
    <col min="1" max="1" width="13.7109375" customWidth="1"/>
    <col min="2" max="2" width="16.140625" customWidth="1"/>
    <col min="3" max="3" width="34.140625" customWidth="1"/>
    <col min="4" max="4" width="18.85546875" customWidth="1"/>
  </cols>
  <sheetData>
    <row r="1" spans="1:4">
      <c r="C1" s="28"/>
    </row>
    <row r="2" spans="1:4">
      <c r="A2" s="27" t="s">
        <v>8</v>
      </c>
      <c r="B2" s="27" t="s">
        <v>5</v>
      </c>
      <c r="C2" s="29" t="s">
        <v>15</v>
      </c>
      <c r="D2" s="27" t="s">
        <v>33</v>
      </c>
    </row>
    <row r="3" spans="1:4">
      <c r="A3" s="27" t="s">
        <v>9</v>
      </c>
      <c r="B3" s="27" t="s">
        <v>55</v>
      </c>
      <c r="C3" s="29" t="s">
        <v>1</v>
      </c>
      <c r="D3" s="27" t="s">
        <v>34</v>
      </c>
    </row>
    <row r="4" spans="1:4">
      <c r="A4" s="27" t="s">
        <v>10</v>
      </c>
      <c r="B4" s="28" t="s">
        <v>7</v>
      </c>
      <c r="C4" s="29" t="s">
        <v>16</v>
      </c>
      <c r="D4" s="27" t="s">
        <v>35</v>
      </c>
    </row>
    <row r="5" spans="1:4">
      <c r="A5" s="27" t="s">
        <v>11</v>
      </c>
      <c r="B5" s="27"/>
      <c r="C5" s="29" t="s">
        <v>17</v>
      </c>
      <c r="D5" s="27" t="s">
        <v>36</v>
      </c>
    </row>
    <row r="6" spans="1:4">
      <c r="A6" s="27" t="s">
        <v>12</v>
      </c>
      <c r="B6" s="27"/>
      <c r="C6" s="29" t="s">
        <v>30</v>
      </c>
      <c r="D6" s="27" t="s">
        <v>24</v>
      </c>
    </row>
    <row r="7" spans="1:4">
      <c r="A7" s="27" t="s">
        <v>54</v>
      </c>
      <c r="B7" s="27"/>
      <c r="C7" s="29" t="s">
        <v>31</v>
      </c>
      <c r="D7" s="27" t="s">
        <v>37</v>
      </c>
    </row>
    <row r="8" spans="1:4">
      <c r="A8" s="27" t="s">
        <v>13</v>
      </c>
      <c r="B8" s="27"/>
      <c r="C8" s="29" t="s">
        <v>19</v>
      </c>
      <c r="D8" s="27" t="s">
        <v>38</v>
      </c>
    </row>
    <row r="9" spans="1:4">
      <c r="A9" s="29" t="s">
        <v>22</v>
      </c>
      <c r="B9" s="27"/>
      <c r="C9" s="29" t="s">
        <v>21</v>
      </c>
      <c r="D9" s="27" t="s">
        <v>39</v>
      </c>
    </row>
    <row r="10" spans="1:4">
      <c r="A10" s="28" t="s">
        <v>6</v>
      </c>
      <c r="B10" s="27"/>
      <c r="C10" s="29" t="s">
        <v>20</v>
      </c>
      <c r="D10" s="27" t="s">
        <v>40</v>
      </c>
    </row>
    <row r="11" spans="1:4">
      <c r="A11" s="27"/>
      <c r="B11" s="27"/>
      <c r="C11" s="29" t="s">
        <v>18</v>
      </c>
      <c r="D11" s="27" t="s">
        <v>41</v>
      </c>
    </row>
    <row r="12" spans="1:4">
      <c r="A12" s="27"/>
      <c r="B12" s="27"/>
      <c r="C12" s="29" t="s">
        <v>22</v>
      </c>
      <c r="D12" s="27" t="s">
        <v>42</v>
      </c>
    </row>
    <row r="13" spans="1:4">
      <c r="A13" s="27"/>
      <c r="B13" s="27"/>
      <c r="C13" s="28" t="s">
        <v>14</v>
      </c>
      <c r="D13" s="27" t="s">
        <v>43</v>
      </c>
    </row>
    <row r="14" spans="1:4">
      <c r="A14" s="27"/>
      <c r="B14" s="27"/>
      <c r="C14" s="27"/>
      <c r="D14" s="27" t="s">
        <v>44</v>
      </c>
    </row>
    <row r="15" spans="1:4">
      <c r="A15" s="27"/>
      <c r="B15" s="27"/>
      <c r="C15" s="27"/>
      <c r="D15" s="27" t="s">
        <v>45</v>
      </c>
    </row>
    <row r="16" spans="1:4">
      <c r="A16" s="27"/>
      <c r="B16" s="27"/>
      <c r="C16" s="27"/>
      <c r="D16" s="27" t="s">
        <v>46</v>
      </c>
    </row>
    <row r="17" spans="1:4">
      <c r="A17" s="27"/>
      <c r="B17" s="27"/>
      <c r="C17" s="27"/>
      <c r="D17" s="27" t="s">
        <v>47</v>
      </c>
    </row>
    <row r="18" spans="1:4">
      <c r="A18" s="27"/>
      <c r="B18" s="27"/>
      <c r="C18" s="27"/>
      <c r="D18" s="27" t="s">
        <v>48</v>
      </c>
    </row>
    <row r="19" spans="1:4">
      <c r="A19" s="27"/>
      <c r="B19" s="27"/>
      <c r="C19" s="27"/>
      <c r="D19" s="27" t="s">
        <v>49</v>
      </c>
    </row>
    <row r="20" spans="1:4">
      <c r="A20" s="27"/>
      <c r="B20" s="27"/>
      <c r="C20" s="27"/>
      <c r="D20" s="27" t="s">
        <v>50</v>
      </c>
    </row>
    <row r="21" spans="1:4">
      <c r="A21" s="27"/>
      <c r="B21" s="27"/>
      <c r="C21" s="27"/>
      <c r="D21" s="27" t="s">
        <v>51</v>
      </c>
    </row>
    <row r="22" spans="1:4">
      <c r="A22" s="27"/>
      <c r="D22" s="28" t="s">
        <v>32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71"/>
  <sheetViews>
    <sheetView topLeftCell="A16" zoomScale="85" zoomScaleNormal="85" zoomScalePageLayoutView="90" workbookViewId="0">
      <selection activeCell="C23" sqref="C23:C29"/>
    </sheetView>
  </sheetViews>
  <sheetFormatPr baseColWidth="10" defaultColWidth="0" defaultRowHeight="15" zeroHeight="1"/>
  <cols>
    <col min="1" max="1" width="5.7109375" style="7" customWidth="1"/>
    <col min="2" max="2" width="17.28515625" style="12" customWidth="1"/>
    <col min="3" max="3" width="19.28515625" style="7" customWidth="1"/>
    <col min="4" max="4" width="22.85546875" style="7" customWidth="1"/>
    <col min="5" max="5" width="20.28515625" style="7" customWidth="1"/>
    <col min="6" max="6" width="11.5703125" style="7" customWidth="1"/>
    <col min="7" max="7" width="10.42578125" style="7" customWidth="1"/>
    <col min="8" max="8" width="3.140625" style="7" customWidth="1"/>
    <col min="9" max="16" width="1.85546875" style="7" customWidth="1"/>
    <col min="17" max="16384" width="1.85546875" style="7" hidden="1"/>
  </cols>
  <sheetData>
    <row r="1" spans="2:7" ht="15" customHeight="1">
      <c r="B1" s="101" t="s">
        <v>53</v>
      </c>
      <c r="C1" s="101"/>
      <c r="D1" s="101"/>
      <c r="E1" s="101"/>
      <c r="F1" s="101"/>
      <c r="G1" s="101"/>
    </row>
    <row r="2" spans="2:7">
      <c r="B2" s="101"/>
      <c r="C2" s="101"/>
      <c r="D2" s="101"/>
      <c r="E2" s="101"/>
      <c r="F2" s="101"/>
      <c r="G2" s="101"/>
    </row>
    <row r="3" spans="2:7" ht="21" customHeight="1">
      <c r="B3" s="102" t="s">
        <v>77</v>
      </c>
      <c r="C3" s="103"/>
      <c r="D3" s="103"/>
      <c r="E3" s="103" t="s">
        <v>78</v>
      </c>
      <c r="F3" s="103"/>
      <c r="G3" s="115"/>
    </row>
    <row r="4" spans="2:7">
      <c r="B4" s="61" t="s">
        <v>27</v>
      </c>
      <c r="C4" s="13">
        <v>42005</v>
      </c>
      <c r="D4" s="13">
        <v>42368</v>
      </c>
      <c r="E4" s="14"/>
      <c r="F4" s="14"/>
      <c r="G4" s="15"/>
    </row>
    <row r="5" spans="2:7">
      <c r="B5" s="21"/>
      <c r="C5" s="22"/>
      <c r="D5" s="22"/>
      <c r="E5" s="17"/>
      <c r="F5" s="17"/>
      <c r="G5" s="17"/>
    </row>
    <row r="6" spans="2:7">
      <c r="B6" s="35"/>
      <c r="C6" s="35"/>
      <c r="D6" s="35"/>
      <c r="E6" s="35"/>
      <c r="F6" s="35"/>
      <c r="G6" s="35"/>
    </row>
    <row r="7" spans="2:7">
      <c r="B7" s="35"/>
      <c r="C7" s="35"/>
      <c r="D7" s="35"/>
      <c r="E7" s="35"/>
      <c r="F7" s="35"/>
      <c r="G7" s="35"/>
    </row>
    <row r="8" spans="2:7">
      <c r="B8" s="35"/>
      <c r="C8" s="35"/>
      <c r="D8" s="35"/>
      <c r="E8" s="35"/>
      <c r="F8" s="35"/>
      <c r="G8" s="35"/>
    </row>
    <row r="9" spans="2:7">
      <c r="B9" s="35"/>
      <c r="C9" s="35"/>
      <c r="D9" s="35"/>
      <c r="E9" s="35"/>
      <c r="F9" s="35"/>
      <c r="G9" s="35"/>
    </row>
    <row r="10" spans="2:7">
      <c r="B10" s="35"/>
      <c r="C10" s="35"/>
      <c r="D10" s="35"/>
      <c r="E10" s="35"/>
      <c r="F10" s="35"/>
      <c r="G10" s="35"/>
    </row>
    <row r="11" spans="2:7">
      <c r="B11" s="35"/>
      <c r="C11" s="35"/>
      <c r="D11" s="35"/>
      <c r="E11" s="35"/>
      <c r="F11" s="35"/>
      <c r="G11" s="35"/>
    </row>
    <row r="12" spans="2:7">
      <c r="B12" s="35"/>
      <c r="C12" s="35"/>
      <c r="D12" s="35"/>
      <c r="E12" s="35"/>
      <c r="F12" s="35"/>
      <c r="G12" s="35"/>
    </row>
    <row r="13" spans="2:7">
      <c r="B13" s="35"/>
      <c r="C13" s="35"/>
      <c r="D13" s="35"/>
      <c r="E13" s="35"/>
      <c r="F13" s="35"/>
      <c r="G13" s="35"/>
    </row>
    <row r="14" spans="2:7">
      <c r="B14" s="35"/>
      <c r="C14" s="35"/>
      <c r="D14" s="35"/>
      <c r="E14" s="35"/>
      <c r="F14" s="35"/>
      <c r="G14" s="35"/>
    </row>
    <row r="15" spans="2:7">
      <c r="B15" s="35"/>
      <c r="C15" s="35"/>
      <c r="D15" s="35"/>
      <c r="E15" s="35"/>
      <c r="F15" s="35"/>
      <c r="G15" s="35"/>
    </row>
    <row r="16" spans="2:7">
      <c r="B16" s="35"/>
      <c r="C16" s="35"/>
      <c r="D16" s="35"/>
      <c r="E16" s="35"/>
      <c r="F16" s="35"/>
      <c r="G16" s="35"/>
    </row>
    <row r="17" spans="2:8">
      <c r="B17" s="35"/>
      <c r="C17" s="35"/>
      <c r="D17" s="35"/>
      <c r="E17" s="35"/>
      <c r="F17" s="35"/>
      <c r="G17" s="35"/>
    </row>
    <row r="18" spans="2:8">
      <c r="B18" s="47"/>
      <c r="D18" s="23" t="s">
        <v>60</v>
      </c>
      <c r="E18" s="58">
        <f>GETPIVOTDATA("Recibidos",$C$21)</f>
        <v>96</v>
      </c>
      <c r="F18" s="35"/>
      <c r="G18" s="35"/>
    </row>
    <row r="19" spans="2:8">
      <c r="B19" s="35"/>
      <c r="C19" s="35"/>
      <c r="D19" s="35"/>
      <c r="E19" s="35"/>
      <c r="F19" s="42"/>
      <c r="G19" s="42"/>
    </row>
    <row r="20" spans="2:8">
      <c r="B20" s="7"/>
      <c r="C20" s="59" t="s">
        <v>68</v>
      </c>
      <c r="D20" s="59"/>
      <c r="E20" s="54"/>
      <c r="F20" s="54"/>
      <c r="G20" s="54"/>
      <c r="H20" s="54"/>
    </row>
    <row r="21" spans="2:8">
      <c r="B21" s="7"/>
      <c r="C21" s="25" t="s">
        <v>25</v>
      </c>
      <c r="D21" s="25" t="s">
        <v>67</v>
      </c>
      <c r="E21" s="8"/>
      <c r="F21" s="75"/>
    </row>
    <row r="22" spans="2:8">
      <c r="B22" s="7"/>
      <c r="C22" s="50" t="s">
        <v>52</v>
      </c>
      <c r="D22" s="49" t="s">
        <v>5</v>
      </c>
      <c r="E22" s="49" t="s">
        <v>23</v>
      </c>
      <c r="F22" s="76" t="s">
        <v>106</v>
      </c>
    </row>
    <row r="23" spans="2:8">
      <c r="B23" s="7"/>
      <c r="C23" s="51" t="s">
        <v>93</v>
      </c>
      <c r="D23" s="49">
        <v>4</v>
      </c>
      <c r="E23" s="49">
        <v>4</v>
      </c>
      <c r="F23" s="73">
        <f>GETPIVOTDATA("Recibidos",$C$21,"Canal de recepción","WEB")/GETPIVOTDATA("Recibidos",$C$21)</f>
        <v>4.1666666666666664E-2</v>
      </c>
    </row>
    <row r="24" spans="2:8">
      <c r="B24" s="7"/>
      <c r="C24" s="51" t="s">
        <v>87</v>
      </c>
      <c r="D24" s="49">
        <v>6</v>
      </c>
      <c r="E24" s="49">
        <v>6</v>
      </c>
      <c r="F24" s="73">
        <f>GETPIVOTDATA("Recibidos",$C$21,"Canal de recepción","TELEFONO")/GETPIVOTDATA("Recibidos",$C$21)</f>
        <v>6.25E-2</v>
      </c>
    </row>
    <row r="25" spans="2:8">
      <c r="B25" s="7"/>
      <c r="C25" s="51" t="s">
        <v>94</v>
      </c>
      <c r="D25" s="49">
        <v>6</v>
      </c>
      <c r="E25" s="49">
        <v>6</v>
      </c>
      <c r="F25" s="73">
        <f>GETPIVOTDATA("Recibidos",$C$21,"Canal de recepción","PRESENCIAL")/GETPIVOTDATA("Recibidos",$C$21)</f>
        <v>6.25E-2</v>
      </c>
    </row>
    <row r="26" spans="2:8">
      <c r="B26" s="7"/>
      <c r="C26" s="51" t="s">
        <v>95</v>
      </c>
      <c r="D26" s="49">
        <v>1</v>
      </c>
      <c r="E26" s="49">
        <v>1</v>
      </c>
      <c r="F26" s="73">
        <f>GETPIVOTDATA("Recibidos",$C$21,"Canal de recepción","ESCRITO")/GETPIVOTDATA("Recibidos",$C$21)</f>
        <v>1.0416666666666666E-2</v>
      </c>
    </row>
    <row r="27" spans="2:8">
      <c r="B27" s="7"/>
      <c r="C27" s="51" t="s">
        <v>56</v>
      </c>
      <c r="D27" s="49">
        <v>78</v>
      </c>
      <c r="E27" s="49">
        <v>78</v>
      </c>
      <c r="F27" s="73">
        <f>GETPIVOTDATA("Recibidos",$C$21,"Canal de recepción","E-MAIL")/GETPIVOTDATA("Recibidos",$C$21)</f>
        <v>0.8125</v>
      </c>
    </row>
    <row r="28" spans="2:8">
      <c r="B28" s="7"/>
      <c r="C28" s="51" t="s">
        <v>88</v>
      </c>
      <c r="D28" s="49">
        <v>1</v>
      </c>
      <c r="E28" s="49">
        <v>1</v>
      </c>
      <c r="F28" s="74">
        <f>GETPIVOTDATA("Recibidos",$C$21,"Canal de recepción","BUZON")/GETPIVOTDATA("Recibidos",$C$21)</f>
        <v>1.0416666666666666E-2</v>
      </c>
    </row>
    <row r="29" spans="2:8">
      <c r="B29" s="7"/>
      <c r="C29" s="52" t="s">
        <v>23</v>
      </c>
      <c r="D29" s="49">
        <v>96</v>
      </c>
      <c r="E29" s="49">
        <v>96</v>
      </c>
      <c r="F29" s="77">
        <v>1</v>
      </c>
    </row>
    <row r="30" spans="2:8">
      <c r="B30" s="7"/>
      <c r="F30"/>
    </row>
    <row r="31" spans="2:8" ht="15" customHeight="1">
      <c r="B31" s="7"/>
      <c r="F31" s="48"/>
      <c r="G31" s="48"/>
      <c r="H31" s="48"/>
    </row>
    <row r="32" spans="2:8">
      <c r="B32" s="7"/>
      <c r="C32" s="62" t="s">
        <v>61</v>
      </c>
      <c r="D32" s="48"/>
      <c r="F32" s="48"/>
      <c r="G32" s="48"/>
    </row>
    <row r="33" spans="2:7">
      <c r="B33" s="7"/>
      <c r="D33" s="48"/>
      <c r="F33" s="48"/>
      <c r="G33" s="48"/>
    </row>
    <row r="34" spans="2:7" ht="15" customHeight="1">
      <c r="B34" s="7"/>
      <c r="C34" s="104" t="s">
        <v>109</v>
      </c>
      <c r="D34" s="105"/>
      <c r="E34" s="105"/>
      <c r="F34" s="106"/>
      <c r="G34" s="48"/>
    </row>
    <row r="35" spans="2:7">
      <c r="B35" s="7"/>
      <c r="C35" s="107"/>
      <c r="D35" s="108"/>
      <c r="E35" s="108"/>
      <c r="F35" s="109"/>
      <c r="G35" s="48"/>
    </row>
    <row r="36" spans="2:7">
      <c r="B36" s="48"/>
      <c r="C36" s="107"/>
      <c r="D36" s="108"/>
      <c r="E36" s="108"/>
      <c r="F36" s="109"/>
      <c r="G36" s="48"/>
    </row>
    <row r="37" spans="2:7">
      <c r="B37" s="48"/>
      <c r="C37" s="107"/>
      <c r="D37" s="108"/>
      <c r="E37" s="108"/>
      <c r="F37" s="109"/>
      <c r="G37" s="48"/>
    </row>
    <row r="38" spans="2:7">
      <c r="B38" s="48"/>
      <c r="C38" s="107"/>
      <c r="D38" s="108"/>
      <c r="E38" s="108"/>
      <c r="F38" s="109"/>
      <c r="G38" s="48"/>
    </row>
    <row r="39" spans="2:7">
      <c r="B39" s="48"/>
      <c r="C39" s="107"/>
      <c r="D39" s="108"/>
      <c r="E39" s="108"/>
      <c r="F39" s="109"/>
      <c r="G39" s="48"/>
    </row>
    <row r="40" spans="2:7">
      <c r="B40" s="48"/>
      <c r="C40" s="107"/>
      <c r="D40" s="108"/>
      <c r="E40" s="108"/>
      <c r="F40" s="109"/>
      <c r="G40" s="48"/>
    </row>
    <row r="41" spans="2:7" ht="9" customHeight="1">
      <c r="B41" s="48"/>
      <c r="C41" s="107"/>
      <c r="D41" s="108"/>
      <c r="E41" s="108"/>
      <c r="F41" s="109"/>
      <c r="G41" s="48"/>
    </row>
    <row r="42" spans="2:7" ht="11.25" customHeight="1">
      <c r="B42" s="48"/>
      <c r="C42" s="107"/>
      <c r="D42" s="108"/>
      <c r="E42" s="108"/>
      <c r="F42" s="109"/>
      <c r="G42" s="48"/>
    </row>
    <row r="43" spans="2:7" ht="10.5" customHeight="1">
      <c r="C43" s="107"/>
      <c r="D43" s="108"/>
      <c r="E43" s="108"/>
      <c r="F43" s="109"/>
    </row>
    <row r="44" spans="2:7" hidden="1">
      <c r="C44" s="107"/>
      <c r="D44" s="108"/>
      <c r="E44" s="108"/>
      <c r="F44" s="109"/>
    </row>
    <row r="45" spans="2:7" hidden="1">
      <c r="C45" s="110"/>
      <c r="D45" s="111"/>
      <c r="E45" s="111"/>
      <c r="F45" s="112"/>
    </row>
    <row r="46" spans="2:7" ht="6.75" customHeight="1">
      <c r="C46" s="113"/>
      <c r="D46" s="114"/>
      <c r="E46" s="114"/>
      <c r="F46" s="114"/>
    </row>
    <row r="47" spans="2:7">
      <c r="C47" s="100"/>
      <c r="D47" s="100"/>
      <c r="E47" s="100"/>
      <c r="F47" s="100"/>
    </row>
    <row r="48" spans="2:7"/>
    <row r="49"/>
    <row r="50"/>
    <row r="51"/>
    <row r="52"/>
    <row r="53"/>
    <row r="54"/>
    <row r="55"/>
    <row r="56"/>
    <row r="57"/>
    <row r="58"/>
    <row r="59"/>
    <row r="60"/>
    <row r="61"/>
    <row r="62" hidden="1"/>
    <row r="63" hidden="1"/>
    <row r="64" hidden="1"/>
    <row r="65" hidden="1"/>
    <row r="66" hidden="1"/>
    <row r="67" hidden="1"/>
    <row r="68" hidden="1"/>
    <row r="69" hidden="1"/>
    <row r="70" hidden="1"/>
    <row r="71" hidden="1"/>
    <row r="72" hidden="1"/>
    <row r="73" hidden="1"/>
    <row r="74" hidden="1"/>
    <row r="75" hidden="1"/>
    <row r="76" hidden="1"/>
    <row r="77" hidden="1"/>
    <row r="78" hidden="1"/>
    <row r="79" hidden="1"/>
    <row r="80" hidden="1"/>
    <row r="81" hidden="1"/>
    <row r="82" hidden="1"/>
    <row r="83" hidden="1"/>
    <row r="84" hidden="1"/>
    <row r="85" hidden="1"/>
    <row r="86" hidden="1"/>
    <row r="87" hidden="1"/>
    <row r="88" hidden="1"/>
    <row r="89" hidden="1"/>
    <row r="90" hidden="1"/>
    <row r="91" hidden="1"/>
    <row r="92" hidden="1"/>
    <row r="93" hidden="1"/>
    <row r="94" hidden="1"/>
    <row r="95" hidden="1"/>
    <row r="96" hidden="1"/>
    <row r="97" hidden="1"/>
    <row r="98" hidden="1"/>
    <row r="99" hidden="1"/>
    <row r="100" hidden="1"/>
    <row r="101" hidden="1"/>
    <row r="102" hidden="1"/>
    <row r="103" hidden="1"/>
    <row r="104" hidden="1"/>
    <row r="105" hidden="1"/>
    <row r="106" hidden="1"/>
    <row r="107" hidden="1"/>
    <row r="108" hidden="1"/>
    <row r="109" hidden="1"/>
    <row r="110" hidden="1"/>
    <row r="111" hidden="1"/>
    <row r="112" hidden="1"/>
    <row r="113" hidden="1"/>
    <row r="114" hidden="1"/>
    <row r="115" hidden="1"/>
    <row r="116" hidden="1"/>
    <row r="117" hidden="1"/>
    <row r="118" hidden="1"/>
    <row r="119" hidden="1"/>
    <row r="120" hidden="1"/>
    <row r="121" hidden="1"/>
    <row r="122" hidden="1"/>
    <row r="123" hidden="1"/>
    <row r="124" hidden="1"/>
    <row r="125" hidden="1"/>
    <row r="126" hidden="1"/>
    <row r="127" hidden="1"/>
    <row r="128" hidden="1"/>
    <row r="129" hidden="1"/>
    <row r="130" hidden="1"/>
    <row r="131" hidden="1"/>
    <row r="132" hidden="1"/>
    <row r="133" hidden="1"/>
    <row r="134" hidden="1"/>
    <row r="135" hidden="1"/>
    <row r="136" hidden="1"/>
    <row r="137" hidden="1"/>
    <row r="138" hidden="1"/>
    <row r="139" hidden="1"/>
    <row r="140" hidden="1"/>
    <row r="141" hidden="1"/>
    <row r="142" hidden="1"/>
    <row r="143" hidden="1"/>
    <row r="144" hidden="1"/>
    <row r="145" hidden="1"/>
    <row r="146" hidden="1"/>
    <row r="147" hidden="1"/>
    <row r="148" hidden="1"/>
    <row r="149" hidden="1"/>
    <row r="150" hidden="1"/>
    <row r="151" hidden="1"/>
    <row r="152" hidden="1"/>
    <row r="153" hidden="1"/>
    <row r="154" hidden="1"/>
    <row r="155" hidden="1"/>
    <row r="156" hidden="1"/>
    <row r="157" hidden="1"/>
    <row r="158" hidden="1"/>
    <row r="159" hidden="1"/>
    <row r="160" hidden="1"/>
    <row r="161" hidden="1"/>
    <row r="162" hidden="1"/>
    <row r="163" hidden="1"/>
    <row r="164" hidden="1"/>
    <row r="165" hidden="1"/>
    <row r="166" hidden="1"/>
    <row r="167" hidden="1"/>
    <row r="168" hidden="1"/>
    <row r="169" hidden="1"/>
    <row r="170"/>
    <row r="171"/>
  </sheetData>
  <mergeCells count="6">
    <mergeCell ref="C47:F47"/>
    <mergeCell ref="B1:G2"/>
    <mergeCell ref="B3:D3"/>
    <mergeCell ref="C34:F45"/>
    <mergeCell ref="C46:F46"/>
    <mergeCell ref="E3:G3"/>
  </mergeCells>
  <pageMargins left="0.25" right="0.25" top="0.75" bottom="0.75" header="0.3" footer="0.3"/>
  <pageSetup paperSize="127" scale="96" orientation="portrait" r:id="rId2"/>
  <headerFooter>
    <oddHeader>&amp;C&amp;"-,Negrita"Logo Entidad que Realiza el Informe</oddHeader>
  </headerFooter>
  <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3"/>
  <sheetViews>
    <sheetView topLeftCell="A16" zoomScale="93" zoomScaleNormal="93" zoomScalePageLayoutView="90" workbookViewId="0">
      <selection activeCell="E21" sqref="E21"/>
    </sheetView>
  </sheetViews>
  <sheetFormatPr baseColWidth="10" defaultColWidth="0" defaultRowHeight="15" customHeight="1" zeroHeight="1"/>
  <cols>
    <col min="1" max="1" width="5.7109375" style="7" customWidth="1"/>
    <col min="2" max="2" width="12.85546875" style="12" customWidth="1"/>
    <col min="3" max="3" width="9.28515625" style="7" customWidth="1"/>
    <col min="4" max="4" width="22.140625" style="7" customWidth="1"/>
    <col min="5" max="5" width="14.85546875" style="7" customWidth="1"/>
    <col min="6" max="6" width="11.7109375" style="7" customWidth="1"/>
    <col min="7" max="7" width="4.42578125" style="7" customWidth="1"/>
    <col min="8" max="8" width="5.140625" style="7" customWidth="1"/>
    <col min="9" max="9" width="3.28515625" style="7" customWidth="1"/>
    <col min="10" max="10" width="7.5703125" style="7" customWidth="1"/>
    <col min="11" max="11" width="2.5703125" style="7" customWidth="1"/>
    <col min="12" max="12" width="2.85546875" style="7" customWidth="1"/>
    <col min="13" max="13" width="2.5703125" style="7" customWidth="1"/>
    <col min="14" max="14" width="1.5703125" style="7" customWidth="1"/>
    <col min="15" max="15" width="4" style="7" customWidth="1"/>
    <col min="16" max="16" width="2" style="7" customWidth="1"/>
    <col min="17" max="16384" width="11.42578125" style="7" hidden="1"/>
  </cols>
  <sheetData>
    <row r="1" spans="2:14" ht="15" customHeight="1">
      <c r="B1" s="101" t="s">
        <v>53</v>
      </c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</row>
    <row r="2" spans="2:14"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</row>
    <row r="3" spans="2:14">
      <c r="B3" s="21"/>
      <c r="C3" s="22"/>
      <c r="D3" s="22"/>
      <c r="E3" s="17"/>
      <c r="F3" s="17"/>
      <c r="G3" s="17"/>
    </row>
    <row r="4" spans="2:14">
      <c r="B4" s="42"/>
      <c r="C4" s="42"/>
      <c r="D4" s="42"/>
      <c r="E4" s="42"/>
      <c r="F4" s="42"/>
      <c r="G4" s="42"/>
    </row>
    <row r="5" spans="2:14">
      <c r="B5" s="42"/>
      <c r="C5" s="42"/>
      <c r="D5" s="42"/>
      <c r="E5" s="42"/>
      <c r="F5" s="42"/>
      <c r="G5" s="42"/>
    </row>
    <row r="6" spans="2:14">
      <c r="B6" s="42"/>
      <c r="C6" s="42"/>
      <c r="D6" s="42"/>
      <c r="E6" s="42"/>
      <c r="F6" s="42"/>
      <c r="G6" s="42"/>
    </row>
    <row r="7" spans="2:14">
      <c r="B7" s="42"/>
      <c r="C7" s="42"/>
      <c r="D7" s="42"/>
      <c r="E7" s="42"/>
      <c r="F7" s="42"/>
      <c r="G7" s="42"/>
    </row>
    <row r="8" spans="2:14">
      <c r="B8" s="42"/>
      <c r="C8" s="42"/>
      <c r="D8" s="42"/>
      <c r="E8" s="42"/>
      <c r="F8" s="42"/>
      <c r="G8" s="42"/>
    </row>
    <row r="9" spans="2:14">
      <c r="B9" s="42"/>
      <c r="C9" s="42"/>
      <c r="D9" s="42"/>
      <c r="E9" s="42"/>
      <c r="F9" s="42"/>
      <c r="G9" s="42"/>
    </row>
    <row r="10" spans="2:14">
      <c r="B10" s="42"/>
      <c r="C10" s="42"/>
      <c r="D10" s="42"/>
      <c r="E10" s="42"/>
      <c r="F10" s="42"/>
      <c r="G10" s="42"/>
    </row>
    <row r="11" spans="2:14">
      <c r="B11" s="42"/>
      <c r="C11" s="42"/>
      <c r="D11" s="42"/>
      <c r="E11" s="42"/>
      <c r="F11" s="42"/>
      <c r="G11" s="42"/>
    </row>
    <row r="12" spans="2:14">
      <c r="B12" s="42"/>
      <c r="C12" s="42"/>
      <c r="D12" s="42"/>
      <c r="E12" s="42"/>
      <c r="F12" s="42"/>
      <c r="G12" s="42"/>
    </row>
    <row r="13" spans="2:14">
      <c r="B13" s="42"/>
      <c r="C13" s="42"/>
      <c r="D13" s="42"/>
      <c r="E13" s="42"/>
      <c r="F13" s="42"/>
      <c r="G13" s="42"/>
    </row>
    <row r="14" spans="2:14">
      <c r="B14" s="42"/>
      <c r="C14" s="42"/>
      <c r="D14" s="42"/>
      <c r="E14" s="42"/>
      <c r="F14" s="42"/>
      <c r="G14" s="42"/>
    </row>
    <row r="15" spans="2:14">
      <c r="B15" s="42"/>
      <c r="C15" s="42"/>
      <c r="D15" s="42"/>
      <c r="E15" s="42"/>
      <c r="F15" s="42"/>
      <c r="G15" s="42"/>
    </row>
    <row r="16" spans="2:14">
      <c r="D16" s="42"/>
      <c r="E16" s="23" t="s">
        <v>59</v>
      </c>
      <c r="F16" s="24">
        <f>GETPIVOTDATA("Solucionados",$D$18)</f>
        <v>96</v>
      </c>
      <c r="G16" s="42"/>
      <c r="L16" s="17"/>
      <c r="M16" s="17"/>
      <c r="N16" s="17"/>
    </row>
    <row r="17" spans="2:14">
      <c r="B17" s="59"/>
      <c r="C17" s="54"/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17"/>
    </row>
    <row r="18" spans="2:14">
      <c r="D18" s="25" t="s">
        <v>64</v>
      </c>
      <c r="E18" s="43" t="s">
        <v>67</v>
      </c>
      <c r="F18" s="8"/>
      <c r="G18"/>
      <c r="H18" s="55"/>
      <c r="I18" s="55"/>
      <c r="J18" s="55"/>
      <c r="K18" s="55"/>
      <c r="L18"/>
      <c r="M18"/>
      <c r="N18"/>
    </row>
    <row r="19" spans="2:14" ht="54.75">
      <c r="D19" s="25" t="s">
        <v>65</v>
      </c>
      <c r="E19" s="45" t="s">
        <v>72</v>
      </c>
      <c r="F19" s="45" t="s">
        <v>23</v>
      </c>
      <c r="G19"/>
      <c r="H19"/>
      <c r="I19"/>
      <c r="J19"/>
      <c r="K19"/>
      <c r="L19"/>
      <c r="M19"/>
      <c r="N19"/>
    </row>
    <row r="20" spans="2:14">
      <c r="D20" s="8" t="s">
        <v>5</v>
      </c>
      <c r="E20" s="9">
        <v>96</v>
      </c>
      <c r="F20" s="9">
        <v>96</v>
      </c>
      <c r="G20"/>
      <c r="H20"/>
      <c r="I20"/>
      <c r="J20"/>
      <c r="K20"/>
      <c r="L20"/>
      <c r="M20"/>
      <c r="N20"/>
    </row>
    <row r="21" spans="2:14">
      <c r="D21" s="10" t="s">
        <v>23</v>
      </c>
      <c r="E21" s="9">
        <v>96</v>
      </c>
      <c r="F21" s="9">
        <v>96</v>
      </c>
      <c r="G21"/>
      <c r="H21"/>
      <c r="I21"/>
      <c r="J21"/>
      <c r="K21"/>
      <c r="L21"/>
      <c r="M21"/>
      <c r="N21"/>
    </row>
    <row r="22" spans="2:14">
      <c r="D22" s="27" t="s">
        <v>107</v>
      </c>
      <c r="E22" s="95">
        <v>1</v>
      </c>
      <c r="F22" s="95">
        <v>1</v>
      </c>
      <c r="G22" s="93"/>
      <c r="H22" s="93"/>
      <c r="I22" s="93"/>
      <c r="J22" s="93"/>
      <c r="K22" s="93"/>
      <c r="L22" s="93"/>
      <c r="M22" s="94"/>
      <c r="N22"/>
    </row>
    <row r="23" spans="2:14">
      <c r="B23" s="7"/>
    </row>
    <row r="24" spans="2:14">
      <c r="B24" s="7"/>
    </row>
    <row r="25" spans="2:14">
      <c r="B25" s="62" t="s">
        <v>61</v>
      </c>
    </row>
    <row r="26" spans="2:14">
      <c r="B26" s="7"/>
    </row>
    <row r="27" spans="2:14" ht="15" customHeight="1">
      <c r="B27" s="113" t="s">
        <v>110</v>
      </c>
      <c r="C27" s="114"/>
      <c r="D27" s="114"/>
      <c r="E27" s="114"/>
      <c r="F27" s="114"/>
      <c r="G27" s="114"/>
      <c r="H27" s="114"/>
      <c r="I27" s="114"/>
      <c r="J27" s="114"/>
      <c r="K27" s="116"/>
      <c r="L27" s="47"/>
      <c r="M27" s="47"/>
    </row>
    <row r="28" spans="2:14">
      <c r="B28" s="117"/>
      <c r="C28" s="118"/>
      <c r="D28" s="118"/>
      <c r="E28" s="118"/>
      <c r="F28" s="118"/>
      <c r="G28" s="118"/>
      <c r="H28" s="118"/>
      <c r="I28" s="118"/>
      <c r="J28" s="118"/>
      <c r="K28" s="119"/>
      <c r="L28" s="47"/>
      <c r="M28" s="47"/>
    </row>
    <row r="29" spans="2:14">
      <c r="B29" s="117"/>
      <c r="C29" s="118"/>
      <c r="D29" s="118"/>
      <c r="E29" s="118"/>
      <c r="F29" s="118"/>
      <c r="G29" s="118"/>
      <c r="H29" s="118"/>
      <c r="I29" s="118"/>
      <c r="J29" s="118"/>
      <c r="K29" s="119"/>
      <c r="L29" s="47"/>
      <c r="M29" s="47"/>
    </row>
    <row r="30" spans="2:14">
      <c r="B30" s="117"/>
      <c r="C30" s="118"/>
      <c r="D30" s="118"/>
      <c r="E30" s="118"/>
      <c r="F30" s="118"/>
      <c r="G30" s="118"/>
      <c r="H30" s="118"/>
      <c r="I30" s="118"/>
      <c r="J30" s="118"/>
      <c r="K30" s="119"/>
      <c r="L30" s="47"/>
      <c r="M30" s="47"/>
    </row>
    <row r="31" spans="2:14">
      <c r="B31" s="117"/>
      <c r="C31" s="118"/>
      <c r="D31" s="118"/>
      <c r="E31" s="118"/>
      <c r="F31" s="118"/>
      <c r="G31" s="118"/>
      <c r="H31" s="118"/>
      <c r="I31" s="118"/>
      <c r="J31" s="118"/>
      <c r="K31" s="119"/>
      <c r="L31" s="47"/>
      <c r="M31" s="47"/>
    </row>
    <row r="32" spans="2:14">
      <c r="B32" s="117"/>
      <c r="C32" s="118"/>
      <c r="D32" s="118"/>
      <c r="E32" s="118"/>
      <c r="F32" s="118"/>
      <c r="G32" s="118"/>
      <c r="H32" s="118"/>
      <c r="I32" s="118"/>
      <c r="J32" s="118"/>
      <c r="K32" s="119"/>
      <c r="L32" s="47"/>
      <c r="M32" s="47"/>
    </row>
    <row r="33" spans="2:13" ht="15" customHeight="1">
      <c r="B33" s="117"/>
      <c r="C33" s="118"/>
      <c r="D33" s="118"/>
      <c r="E33" s="118"/>
      <c r="F33" s="118"/>
      <c r="G33" s="118"/>
      <c r="H33" s="118"/>
      <c r="I33" s="118"/>
      <c r="J33" s="118"/>
      <c r="K33" s="119"/>
      <c r="L33" s="47"/>
      <c r="M33" s="47"/>
    </row>
    <row r="34" spans="2:13">
      <c r="B34" s="117"/>
      <c r="C34" s="118"/>
      <c r="D34" s="118"/>
      <c r="E34" s="118"/>
      <c r="F34" s="118"/>
      <c r="G34" s="118"/>
      <c r="H34" s="118"/>
      <c r="I34" s="118"/>
      <c r="J34" s="118"/>
      <c r="K34" s="119"/>
      <c r="L34" s="47"/>
      <c r="M34" s="47"/>
    </row>
    <row r="35" spans="2:13">
      <c r="B35" s="117"/>
      <c r="C35" s="118"/>
      <c r="D35" s="118"/>
      <c r="E35" s="118"/>
      <c r="F35" s="118"/>
      <c r="G35" s="118"/>
      <c r="H35" s="118"/>
      <c r="I35" s="118"/>
      <c r="J35" s="118"/>
      <c r="K35" s="119"/>
      <c r="L35" s="47"/>
      <c r="M35" s="47"/>
    </row>
    <row r="36" spans="2:13">
      <c r="B36" s="117"/>
      <c r="C36" s="118"/>
      <c r="D36" s="118"/>
      <c r="E36" s="118"/>
      <c r="F36" s="118"/>
      <c r="G36" s="118"/>
      <c r="H36" s="118"/>
      <c r="I36" s="118"/>
      <c r="J36" s="118"/>
      <c r="K36" s="119"/>
      <c r="L36" s="47"/>
      <c r="M36" s="47"/>
    </row>
    <row r="37" spans="2:13">
      <c r="B37" s="120"/>
      <c r="C37" s="121"/>
      <c r="D37" s="121"/>
      <c r="E37" s="121"/>
      <c r="F37" s="121"/>
      <c r="G37" s="121"/>
      <c r="H37" s="121"/>
      <c r="I37" s="121"/>
      <c r="J37" s="121"/>
      <c r="K37" s="122"/>
      <c r="L37" s="47"/>
      <c r="M37" s="47"/>
    </row>
    <row r="38" spans="2:13">
      <c r="B38" s="7"/>
      <c r="L38" s="47"/>
      <c r="M38" s="47"/>
    </row>
    <row r="39" spans="2:13">
      <c r="B39" s="7"/>
    </row>
    <row r="40" spans="2:13">
      <c r="B40" s="7"/>
    </row>
    <row r="41" spans="2:13">
      <c r="B41" s="7"/>
    </row>
    <row r="42" spans="2:13">
      <c r="B42" s="7"/>
    </row>
    <row r="43" spans="2:13">
      <c r="B43" s="7"/>
    </row>
    <row r="44" spans="2:13">
      <c r="B44" s="7"/>
    </row>
    <row r="45" spans="2:13">
      <c r="B45" s="7"/>
    </row>
    <row r="46" spans="2:13">
      <c r="B46" s="7"/>
    </row>
    <row r="47" spans="2:13">
      <c r="B47" s="7"/>
    </row>
    <row r="48" spans="2:13">
      <c r="B48" s="7"/>
    </row>
    <row r="49" spans="2:2">
      <c r="B49" s="7"/>
    </row>
    <row r="50" spans="2:2">
      <c r="B50" s="7"/>
    </row>
    <row r="51" spans="2:2">
      <c r="B51" s="7"/>
    </row>
    <row r="52" spans="2:2">
      <c r="B52" s="7"/>
    </row>
    <row r="53" spans="2:2">
      <c r="B53" s="7"/>
    </row>
    <row r="54" spans="2:2">
      <c r="B54" s="7"/>
    </row>
    <row r="55" spans="2:2">
      <c r="B55" s="7"/>
    </row>
    <row r="56" spans="2:2">
      <c r="B56" s="7"/>
    </row>
    <row r="57" spans="2:2">
      <c r="B57" s="7"/>
    </row>
    <row r="58" spans="2:2">
      <c r="B58" s="7"/>
    </row>
    <row r="59" spans="2:2">
      <c r="B59" s="7"/>
    </row>
    <row r="60" spans="2:2">
      <c r="B60" s="7"/>
    </row>
    <row r="61" spans="2:2">
      <c r="B61" s="7"/>
    </row>
    <row r="62" spans="2:2">
      <c r="B62" s="7"/>
    </row>
    <row r="63" spans="2:2">
      <c r="B63" s="7"/>
    </row>
    <row r="64" spans="2:2">
      <c r="B64" s="7"/>
    </row>
    <row r="65" spans="2:2">
      <c r="B65" s="7"/>
    </row>
    <row r="66" spans="2:2">
      <c r="B66" s="7"/>
    </row>
    <row r="67" spans="2:2">
      <c r="B67" s="7"/>
    </row>
    <row r="68" spans="2:2">
      <c r="B68" s="7"/>
    </row>
    <row r="69" spans="2:2">
      <c r="B69" s="7"/>
    </row>
    <row r="70" spans="2:2">
      <c r="B70" s="7"/>
    </row>
    <row r="71" spans="2:2">
      <c r="B71" s="7"/>
    </row>
    <row r="72" spans="2:2">
      <c r="B72" s="7"/>
    </row>
    <row r="73" spans="2:2">
      <c r="B73" s="7"/>
    </row>
    <row r="74" spans="2:2">
      <c r="B74" s="7"/>
    </row>
    <row r="75" spans="2:2">
      <c r="B75" s="7"/>
    </row>
    <row r="76" spans="2:2">
      <c r="B76" s="7"/>
    </row>
    <row r="77" spans="2:2">
      <c r="B77" s="7"/>
    </row>
    <row r="78" spans="2:2">
      <c r="B78" s="7"/>
    </row>
    <row r="79" spans="2:2">
      <c r="B79" s="7"/>
    </row>
    <row r="80" spans="2:2">
      <c r="B80" s="7"/>
    </row>
    <row r="81" spans="2:2">
      <c r="B81" s="7"/>
    </row>
    <row r="82" spans="2:2">
      <c r="B82" s="7"/>
    </row>
    <row r="83" spans="2:2" hidden="1">
      <c r="B83" s="7"/>
    </row>
    <row r="84" spans="2:2" hidden="1">
      <c r="B84" s="7"/>
    </row>
    <row r="85" spans="2:2" hidden="1">
      <c r="B85" s="7"/>
    </row>
    <row r="86" spans="2:2" hidden="1">
      <c r="B86" s="7"/>
    </row>
    <row r="87" spans="2:2" hidden="1">
      <c r="B87" s="7"/>
    </row>
    <row r="88" spans="2:2" hidden="1">
      <c r="B88" s="7"/>
    </row>
    <row r="89" spans="2:2" hidden="1">
      <c r="B89" s="7"/>
    </row>
    <row r="90" spans="2:2" hidden="1">
      <c r="B90" s="7"/>
    </row>
    <row r="91" spans="2:2" hidden="1">
      <c r="B91" s="7"/>
    </row>
    <row r="92" spans="2:2" hidden="1">
      <c r="B92" s="7"/>
    </row>
    <row r="93" spans="2:2" hidden="1">
      <c r="B93" s="7"/>
    </row>
    <row r="94" spans="2:2" hidden="1">
      <c r="B94" s="7"/>
    </row>
    <row r="95" spans="2:2" hidden="1">
      <c r="B95" s="7"/>
    </row>
    <row r="96" spans="2:2" hidden="1">
      <c r="B96" s="7"/>
    </row>
    <row r="97" spans="2:2" hidden="1">
      <c r="B97" s="7"/>
    </row>
    <row r="98" spans="2:2" hidden="1">
      <c r="B98" s="7"/>
    </row>
    <row r="99" spans="2:2" hidden="1">
      <c r="B99" s="7"/>
    </row>
    <row r="100" spans="2:2" hidden="1">
      <c r="B100" s="7"/>
    </row>
    <row r="101" spans="2:2" hidden="1">
      <c r="B101" s="7"/>
    </row>
    <row r="102" spans="2:2" hidden="1">
      <c r="B102" s="7"/>
    </row>
    <row r="103" spans="2:2" hidden="1">
      <c r="B103" s="7"/>
    </row>
    <row r="104" spans="2:2" hidden="1">
      <c r="B104" s="7"/>
    </row>
    <row r="105" spans="2:2" hidden="1">
      <c r="B105" s="7"/>
    </row>
    <row r="106" spans="2:2" hidden="1">
      <c r="B106" s="7"/>
    </row>
    <row r="107" spans="2:2" hidden="1">
      <c r="B107" s="7"/>
    </row>
    <row r="108" spans="2:2" hidden="1">
      <c r="B108" s="7"/>
    </row>
    <row r="109" spans="2:2" hidden="1">
      <c r="B109" s="7"/>
    </row>
    <row r="110" spans="2:2" hidden="1">
      <c r="B110" s="7"/>
    </row>
    <row r="111" spans="2:2" hidden="1">
      <c r="B111" s="7"/>
    </row>
    <row r="112" spans="2:2" hidden="1">
      <c r="B112" s="7"/>
    </row>
    <row r="113" spans="2:2" hidden="1">
      <c r="B113" s="7"/>
    </row>
    <row r="114" spans="2:2" hidden="1">
      <c r="B114" s="7"/>
    </row>
    <row r="115" spans="2:2" hidden="1"/>
    <row r="116" spans="2:2" hidden="1"/>
    <row r="117" spans="2:2" hidden="1"/>
    <row r="118" spans="2:2" hidden="1"/>
    <row r="119" spans="2:2" hidden="1"/>
    <row r="120" spans="2:2" hidden="1"/>
    <row r="121" spans="2:2" ht="15" customHeight="1"/>
    <row r="122" spans="2:2" ht="15" customHeight="1"/>
    <row r="123" spans="2:2" ht="15" customHeight="1"/>
  </sheetData>
  <mergeCells count="2">
    <mergeCell ref="B27:K37"/>
    <mergeCell ref="B1:M2"/>
  </mergeCells>
  <pageMargins left="0.25" right="0.25" top="0.75" bottom="0.75" header="0.3" footer="0.3"/>
  <pageSetup paperSize="127" scale="96" orientation="portrait" r:id="rId2"/>
  <headerFooter>
    <oddHeader>&amp;C&amp;"-,Negrita"Logo Entidad que Realiza el Informe</oddHeader>
  </headerFooter>
  <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9"/>
  <sheetViews>
    <sheetView topLeftCell="A13" zoomScale="78" zoomScaleNormal="78" zoomScalePageLayoutView="90" workbookViewId="0">
      <selection activeCell="G43" sqref="G43"/>
    </sheetView>
  </sheetViews>
  <sheetFormatPr baseColWidth="10" defaultColWidth="0" defaultRowHeight="15" zeroHeight="1"/>
  <cols>
    <col min="1" max="1" width="5.7109375" style="7" customWidth="1"/>
    <col min="2" max="2" width="12.5703125" style="12" customWidth="1"/>
    <col min="3" max="3" width="10.85546875" style="7" customWidth="1"/>
    <col min="4" max="4" width="38.85546875" style="7" customWidth="1"/>
    <col min="5" max="5" width="11.7109375" style="7" customWidth="1"/>
    <col min="6" max="6" width="9.42578125" style="7" customWidth="1"/>
    <col min="7" max="8" width="5.140625" style="7" customWidth="1"/>
    <col min="9" max="9" width="4.7109375" style="7" customWidth="1"/>
    <col min="10" max="10" width="4.28515625" style="7" customWidth="1"/>
    <col min="11" max="11" width="2.7109375" style="7" customWidth="1"/>
    <col min="12" max="12" width="2.140625" style="7" customWidth="1"/>
    <col min="13" max="13" width="2.42578125" style="7" customWidth="1"/>
    <col min="14" max="14" width="3.85546875" style="7" customWidth="1"/>
    <col min="15" max="15" width="2.140625" style="7" customWidth="1"/>
    <col min="16" max="16" width="2.28515625" style="7" customWidth="1"/>
    <col min="17" max="17" width="11.42578125" style="7" hidden="1" customWidth="1"/>
    <col min="18" max="16384" width="11.42578125" style="7" hidden="1"/>
  </cols>
  <sheetData>
    <row r="1" spans="2:13" ht="24" customHeight="1">
      <c r="B1" s="101" t="s">
        <v>53</v>
      </c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</row>
    <row r="2" spans="2:13" ht="17.25" customHeight="1"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</row>
    <row r="3" spans="2:13" ht="30.75" customHeight="1">
      <c r="B3" s="21"/>
      <c r="C3" s="22"/>
      <c r="D3" s="22"/>
      <c r="E3" s="17"/>
      <c r="F3" s="17"/>
      <c r="G3" s="17"/>
    </row>
    <row r="4" spans="2:13">
      <c r="B4" s="35"/>
      <c r="C4" s="35"/>
      <c r="D4" s="35"/>
      <c r="E4" s="35"/>
      <c r="F4" s="35"/>
      <c r="G4" s="35"/>
    </row>
    <row r="5" spans="2:13">
      <c r="B5" s="35"/>
      <c r="C5" s="35"/>
      <c r="D5" s="35"/>
      <c r="E5" s="35"/>
      <c r="F5" s="35"/>
      <c r="G5" s="35"/>
    </row>
    <row r="6" spans="2:13">
      <c r="B6" s="35"/>
      <c r="C6" s="35"/>
      <c r="D6" s="35"/>
      <c r="E6" s="35"/>
      <c r="F6" s="35"/>
      <c r="G6" s="35"/>
    </row>
    <row r="7" spans="2:13">
      <c r="B7" s="35"/>
      <c r="C7" s="35"/>
      <c r="D7" s="35"/>
      <c r="E7" s="35"/>
      <c r="F7" s="35"/>
      <c r="G7" s="35"/>
    </row>
    <row r="8" spans="2:13">
      <c r="B8" s="35"/>
      <c r="C8" s="35"/>
      <c r="D8" s="35"/>
      <c r="E8" s="35"/>
      <c r="F8" s="35"/>
      <c r="G8" s="35"/>
    </row>
    <row r="9" spans="2:13">
      <c r="B9" s="35"/>
      <c r="C9" s="35"/>
      <c r="D9" s="35"/>
      <c r="E9" s="35"/>
      <c r="F9" s="35"/>
      <c r="G9" s="35"/>
    </row>
    <row r="10" spans="2:13">
      <c r="B10" s="35"/>
      <c r="C10" s="35"/>
      <c r="D10" s="35"/>
      <c r="E10" s="35"/>
      <c r="F10" s="35"/>
      <c r="G10" s="35"/>
    </row>
    <row r="11" spans="2:13">
      <c r="B11" s="35"/>
      <c r="C11" s="35"/>
      <c r="D11" s="35"/>
      <c r="E11" s="35"/>
      <c r="F11" s="35"/>
      <c r="G11" s="35"/>
    </row>
    <row r="12" spans="2:13">
      <c r="B12" s="35"/>
      <c r="C12" s="35"/>
      <c r="D12" s="35"/>
      <c r="E12" s="35"/>
      <c r="F12" s="35"/>
      <c r="G12" s="35"/>
    </row>
    <row r="13" spans="2:13">
      <c r="B13" s="35"/>
      <c r="C13" s="35"/>
      <c r="D13" s="35"/>
      <c r="E13" s="35"/>
      <c r="F13" s="35"/>
      <c r="G13" s="35"/>
    </row>
    <row r="14" spans="2:13">
      <c r="B14" s="35"/>
      <c r="C14" s="35"/>
      <c r="D14" s="35"/>
      <c r="E14" s="35"/>
      <c r="F14" s="35"/>
      <c r="G14" s="35"/>
    </row>
    <row r="15" spans="2:13">
      <c r="B15" s="35"/>
      <c r="C15" s="35"/>
      <c r="D15" s="35"/>
      <c r="E15" s="35"/>
      <c r="F15" s="35"/>
      <c r="G15" s="35"/>
    </row>
    <row r="16" spans="2:13">
      <c r="B16" s="42"/>
      <c r="C16" s="42"/>
      <c r="D16" s="42"/>
      <c r="E16" s="42"/>
      <c r="F16" s="42"/>
      <c r="G16" s="42"/>
    </row>
    <row r="17" spans="2:14">
      <c r="B17" s="42"/>
      <c r="C17" s="42"/>
      <c r="D17" s="42"/>
      <c r="E17" s="42"/>
      <c r="F17" s="42"/>
      <c r="G17" s="42"/>
    </row>
    <row r="18" spans="2:14">
      <c r="B18" s="42"/>
      <c r="C18" s="42"/>
      <c r="D18" s="42"/>
      <c r="E18" s="42"/>
      <c r="F18" s="42"/>
      <c r="G18" s="42"/>
    </row>
    <row r="19" spans="2:14">
      <c r="D19" s="23" t="s">
        <v>63</v>
      </c>
      <c r="E19" s="60">
        <f>GETPIVOTDATA("Recibidos",$D$23)</f>
        <v>58</v>
      </c>
      <c r="F19" s="35"/>
      <c r="G19" s="35"/>
    </row>
    <row r="20" spans="2:14">
      <c r="D20" s="23"/>
      <c r="E20" s="60"/>
      <c r="F20" s="78"/>
      <c r="G20" s="78"/>
    </row>
    <row r="21" spans="2:14">
      <c r="B21" s="19"/>
      <c r="C21" s="19"/>
      <c r="D21" s="19"/>
      <c r="E21" s="19"/>
      <c r="F21" s="19"/>
      <c r="G21" s="19"/>
    </row>
    <row r="22" spans="2:14">
      <c r="C22" s="54" t="s">
        <v>62</v>
      </c>
      <c r="D22" s="53"/>
      <c r="E22" s="53"/>
      <c r="F22" s="54"/>
      <c r="G22" s="54"/>
      <c r="H22" s="54"/>
      <c r="I22" s="54"/>
      <c r="J22" s="54"/>
      <c r="K22" s="54"/>
      <c r="L22" s="54"/>
      <c r="M22" s="54"/>
    </row>
    <row r="23" spans="2:14">
      <c r="B23" s="97"/>
      <c r="C23" s="98"/>
      <c r="D23" s="25" t="s">
        <v>66</v>
      </c>
      <c r="E23" s="43" t="s">
        <v>67</v>
      </c>
      <c r="F23" s="8"/>
      <c r="G23" s="55"/>
      <c r="H23" s="55"/>
      <c r="I23" s="55"/>
      <c r="J23" s="55"/>
      <c r="K23" s="55"/>
      <c r="L23" s="55"/>
      <c r="M23" s="55"/>
      <c r="N23"/>
    </row>
    <row r="24" spans="2:14" ht="78" customHeight="1">
      <c r="B24" s="97"/>
      <c r="C24" s="99"/>
      <c r="D24" s="11" t="s">
        <v>28</v>
      </c>
      <c r="E24" s="45" t="s">
        <v>72</v>
      </c>
      <c r="F24" s="45" t="s">
        <v>23</v>
      </c>
      <c r="G24"/>
      <c r="H24"/>
      <c r="I24"/>
      <c r="J24"/>
      <c r="K24"/>
      <c r="L24"/>
      <c r="M24"/>
      <c r="N24"/>
    </row>
    <row r="25" spans="2:14">
      <c r="B25" s="97"/>
      <c r="C25" s="99"/>
      <c r="D25" s="92" t="s">
        <v>70</v>
      </c>
      <c r="E25" s="49">
        <v>20</v>
      </c>
      <c r="F25" s="49">
        <v>20</v>
      </c>
      <c r="G25"/>
      <c r="H25"/>
      <c r="I25"/>
      <c r="J25"/>
      <c r="K25"/>
      <c r="L25"/>
      <c r="M25"/>
      <c r="N25"/>
    </row>
    <row r="26" spans="2:14">
      <c r="B26" s="97"/>
      <c r="C26" s="99"/>
      <c r="D26" s="92" t="s">
        <v>102</v>
      </c>
      <c r="E26" s="49">
        <v>11</v>
      </c>
      <c r="F26" s="49">
        <v>11</v>
      </c>
      <c r="G26"/>
      <c r="H26"/>
      <c r="I26"/>
      <c r="J26"/>
      <c r="K26"/>
      <c r="L26"/>
      <c r="M26"/>
      <c r="N26"/>
    </row>
    <row r="27" spans="2:14">
      <c r="B27" s="97"/>
      <c r="C27" s="99"/>
      <c r="D27" s="92" t="s">
        <v>73</v>
      </c>
      <c r="E27" s="49">
        <v>10</v>
      </c>
      <c r="F27" s="49">
        <v>10</v>
      </c>
      <c r="G27"/>
      <c r="H27"/>
      <c r="I27"/>
      <c r="J27"/>
      <c r="K27"/>
      <c r="L27"/>
      <c r="M27"/>
      <c r="N27"/>
    </row>
    <row r="28" spans="2:14">
      <c r="B28" s="97"/>
      <c r="C28" s="99"/>
      <c r="D28" s="92" t="s">
        <v>86</v>
      </c>
      <c r="E28" s="49">
        <v>10</v>
      </c>
      <c r="F28" s="49">
        <v>10</v>
      </c>
      <c r="G28"/>
      <c r="H28"/>
      <c r="I28"/>
      <c r="J28"/>
      <c r="K28"/>
      <c r="L28"/>
      <c r="M28"/>
      <c r="N28"/>
    </row>
    <row r="29" spans="2:14">
      <c r="B29" s="97"/>
      <c r="C29" s="99"/>
      <c r="D29" s="72" t="s">
        <v>85</v>
      </c>
      <c r="E29" s="49">
        <v>7</v>
      </c>
      <c r="F29" s="49">
        <v>7</v>
      </c>
      <c r="G29"/>
      <c r="H29"/>
      <c r="I29"/>
      <c r="J29"/>
      <c r="K29"/>
      <c r="L29"/>
      <c r="M29"/>
      <c r="N29"/>
    </row>
    <row r="30" spans="2:14">
      <c r="B30" s="97"/>
      <c r="C30" s="99"/>
      <c r="D30" s="10" t="s">
        <v>23</v>
      </c>
      <c r="E30" s="49">
        <v>58</v>
      </c>
      <c r="F30" s="49">
        <v>58</v>
      </c>
      <c r="G30"/>
      <c r="H30"/>
      <c r="I30"/>
      <c r="J30"/>
      <c r="K30"/>
      <c r="L30"/>
      <c r="M30"/>
      <c r="N30"/>
    </row>
    <row r="31" spans="2:14">
      <c r="B31" s="99"/>
      <c r="C31" s="99"/>
      <c r="D31"/>
      <c r="E31"/>
      <c r="F31"/>
      <c r="G31"/>
      <c r="H31"/>
      <c r="I31"/>
      <c r="J31"/>
      <c r="K31"/>
      <c r="L31"/>
      <c r="M31"/>
    </row>
    <row r="32" spans="2:14">
      <c r="B32"/>
      <c r="C32"/>
      <c r="D32"/>
      <c r="E32"/>
      <c r="F32"/>
      <c r="G32"/>
      <c r="H32"/>
      <c r="I32"/>
      <c r="J32"/>
      <c r="K32"/>
      <c r="L32"/>
      <c r="M32"/>
    </row>
    <row r="33" spans="2:13">
      <c r="B33"/>
      <c r="C33"/>
      <c r="D33"/>
      <c r="E33"/>
      <c r="F33"/>
      <c r="G33"/>
      <c r="H33"/>
      <c r="I33"/>
      <c r="J33"/>
      <c r="K33"/>
      <c r="L33"/>
      <c r="M33"/>
    </row>
    <row r="34" spans="2:13" ht="15" customHeight="1">
      <c r="B34"/>
      <c r="C34"/>
      <c r="D34"/>
      <c r="E34"/>
      <c r="F34"/>
      <c r="G34"/>
      <c r="H34"/>
      <c r="I34"/>
      <c r="J34"/>
      <c r="K34"/>
      <c r="L34"/>
      <c r="M34"/>
    </row>
    <row r="35" spans="2:13">
      <c r="B35"/>
      <c r="C35"/>
      <c r="D35"/>
      <c r="E35"/>
      <c r="F35"/>
      <c r="G35"/>
      <c r="H35"/>
      <c r="I35"/>
      <c r="J35"/>
      <c r="K35"/>
      <c r="L35"/>
      <c r="M35"/>
    </row>
    <row r="36" spans="2:13" ht="15.75" thickBot="1">
      <c r="B36"/>
      <c r="C36"/>
      <c r="D36"/>
      <c r="E36"/>
      <c r="F36"/>
      <c r="G36"/>
      <c r="H36"/>
      <c r="I36"/>
      <c r="J36"/>
      <c r="K36"/>
      <c r="L36"/>
      <c r="M36"/>
    </row>
    <row r="37" spans="2:13" ht="15.75" thickTop="1">
      <c r="B37" s="125" t="s">
        <v>92</v>
      </c>
      <c r="C37" s="126"/>
      <c r="D37" s="126"/>
      <c r="E37" s="126"/>
      <c r="F37" s="126"/>
      <c r="G37" s="126"/>
      <c r="H37" s="126"/>
      <c r="I37" s="126"/>
      <c r="J37" s="126"/>
      <c r="K37" s="127"/>
      <c r="L37"/>
      <c r="M37"/>
    </row>
    <row r="38" spans="2:13">
      <c r="B38" s="128"/>
      <c r="C38" s="129"/>
      <c r="D38" s="129"/>
      <c r="E38" s="129"/>
      <c r="F38" s="129"/>
      <c r="G38" s="129"/>
      <c r="H38" s="129"/>
      <c r="I38" s="129"/>
      <c r="J38" s="129"/>
      <c r="K38" s="130"/>
      <c r="L38"/>
      <c r="M38"/>
    </row>
    <row r="39" spans="2:13" ht="15.75" thickBot="1">
      <c r="B39" s="131"/>
      <c r="C39" s="132"/>
      <c r="D39" s="132"/>
      <c r="E39" s="132"/>
      <c r="F39" s="132"/>
      <c r="G39" s="132"/>
      <c r="H39" s="132"/>
      <c r="I39" s="132"/>
      <c r="J39" s="132"/>
      <c r="K39" s="133"/>
      <c r="L39"/>
      <c r="M39"/>
    </row>
    <row r="40" spans="2:13" ht="15" customHeight="1" thickTop="1">
      <c r="B40"/>
      <c r="C40"/>
      <c r="D40"/>
      <c r="E40"/>
      <c r="F40"/>
      <c r="G40"/>
      <c r="H40"/>
      <c r="I40"/>
      <c r="J40"/>
      <c r="K40"/>
      <c r="L40"/>
      <c r="M40"/>
    </row>
    <row r="41" spans="2:13">
      <c r="B41"/>
      <c r="C41"/>
      <c r="D41"/>
      <c r="E41"/>
      <c r="F41"/>
      <c r="G41"/>
      <c r="H41"/>
      <c r="I41"/>
      <c r="J41"/>
      <c r="K41"/>
      <c r="L41"/>
      <c r="M41"/>
    </row>
    <row r="42" spans="2:13">
      <c r="B42" s="96"/>
      <c r="C42" s="96"/>
      <c r="D42" s="96"/>
      <c r="E42" s="96"/>
      <c r="F42" s="96"/>
      <c r="G42" s="96"/>
      <c r="H42" s="96"/>
      <c r="I42" s="96"/>
      <c r="J42" s="96"/>
      <c r="K42" s="96"/>
      <c r="L42" s="71"/>
      <c r="M42"/>
    </row>
    <row r="43" spans="2:13" ht="34.5" customHeight="1">
      <c r="B43" s="96"/>
      <c r="C43" s="96"/>
      <c r="D43" s="96"/>
      <c r="E43" s="96"/>
      <c r="F43" s="96"/>
      <c r="G43" s="96"/>
      <c r="H43" s="96"/>
      <c r="I43" s="96"/>
      <c r="J43" s="96"/>
      <c r="K43" s="96"/>
      <c r="L43" s="71"/>
      <c r="M43"/>
    </row>
    <row r="44" spans="2:13" ht="38.25" customHeight="1">
      <c r="B44" s="96"/>
      <c r="C44" s="96"/>
      <c r="D44" s="96"/>
      <c r="E44" s="96"/>
      <c r="F44" s="96"/>
      <c r="G44" s="96"/>
      <c r="H44" s="96"/>
      <c r="I44" s="96"/>
      <c r="J44" s="96"/>
      <c r="K44" s="96"/>
      <c r="L44" s="71"/>
      <c r="M44"/>
    </row>
    <row r="45" spans="2:13">
      <c r="B45" s="55"/>
      <c r="C45" s="55"/>
      <c r="D45" s="55"/>
      <c r="E45" s="55"/>
      <c r="F45" s="55"/>
      <c r="G45" s="55"/>
      <c r="H45" s="55"/>
      <c r="I45" s="55"/>
      <c r="J45" s="55"/>
      <c r="K45" s="55"/>
      <c r="L45"/>
      <c r="M45"/>
    </row>
    <row r="46" spans="2:13">
      <c r="B46" s="44"/>
      <c r="C46" s="44"/>
      <c r="D46" s="44"/>
      <c r="E46" s="44"/>
      <c r="F46" s="44"/>
      <c r="G46" s="44"/>
    </row>
    <row r="47" spans="2:13">
      <c r="B47" s="44"/>
      <c r="C47" s="44"/>
      <c r="D47" s="44"/>
      <c r="E47" s="44"/>
      <c r="F47" s="44"/>
      <c r="G47" s="44"/>
    </row>
    <row r="48" spans="2:13">
      <c r="B48" s="44"/>
      <c r="C48" s="44"/>
      <c r="D48" s="44"/>
      <c r="E48" s="44"/>
      <c r="F48" s="44"/>
      <c r="G48" s="44"/>
    </row>
    <row r="49" spans="2:7">
      <c r="B49" s="41"/>
      <c r="C49" s="41"/>
      <c r="D49" s="41"/>
      <c r="E49" s="41"/>
      <c r="F49" s="41"/>
      <c r="G49" s="41"/>
    </row>
    <row r="50" spans="2:7">
      <c r="B50" s="41"/>
      <c r="C50" s="41"/>
      <c r="D50" s="41"/>
      <c r="E50" s="41"/>
      <c r="F50" s="41"/>
      <c r="G50" s="41"/>
    </row>
    <row r="51" spans="2:7">
      <c r="B51" s="41"/>
      <c r="C51" s="41"/>
      <c r="D51" s="41"/>
      <c r="E51" s="41"/>
      <c r="F51" s="41"/>
      <c r="G51" s="41"/>
    </row>
    <row r="52" spans="2:7">
      <c r="B52" s="41"/>
      <c r="C52" s="41"/>
      <c r="D52" s="41"/>
      <c r="E52" s="41"/>
      <c r="F52" s="41"/>
      <c r="G52" s="41"/>
    </row>
    <row r="53" spans="2:7">
      <c r="B53" s="41"/>
      <c r="C53" s="41"/>
      <c r="D53" s="41"/>
      <c r="E53" s="41"/>
      <c r="F53" s="41"/>
      <c r="G53" s="41"/>
    </row>
    <row r="54" spans="2:7">
      <c r="B54" s="41"/>
      <c r="C54" s="41"/>
      <c r="D54" s="41"/>
      <c r="E54" s="41"/>
      <c r="F54" s="41"/>
      <c r="G54" s="41"/>
    </row>
    <row r="55" spans="2:7">
      <c r="B55" s="41"/>
      <c r="C55" s="41"/>
      <c r="D55" s="41"/>
      <c r="E55" s="41"/>
      <c r="F55" s="41"/>
      <c r="G55" s="41"/>
    </row>
    <row r="56" spans="2:7">
      <c r="B56" s="41"/>
      <c r="C56" s="41"/>
      <c r="D56" s="41"/>
      <c r="E56" s="41"/>
      <c r="F56" s="41"/>
      <c r="G56" s="41"/>
    </row>
    <row r="57" spans="2:7">
      <c r="B57" s="41"/>
      <c r="C57" s="41"/>
      <c r="D57" s="41"/>
      <c r="E57" s="41"/>
      <c r="F57" s="41"/>
      <c r="G57" s="41"/>
    </row>
    <row r="58" spans="2:7">
      <c r="B58" s="41"/>
      <c r="C58" s="41"/>
      <c r="D58" s="41"/>
      <c r="E58" s="41"/>
      <c r="F58" s="41"/>
      <c r="G58" s="41"/>
    </row>
    <row r="59" spans="2:7">
      <c r="B59" s="41"/>
      <c r="C59" s="41"/>
      <c r="D59" s="41"/>
      <c r="E59" s="41"/>
      <c r="F59" s="41" t="s">
        <v>91</v>
      </c>
      <c r="G59" s="41"/>
    </row>
    <row r="60" spans="2:7">
      <c r="B60" s="41"/>
      <c r="C60" s="41"/>
      <c r="D60" s="41"/>
      <c r="E60" s="41"/>
      <c r="F60" s="41"/>
      <c r="G60" s="41"/>
    </row>
    <row r="61" spans="2:7">
      <c r="B61" s="41"/>
      <c r="C61" s="41"/>
      <c r="D61" s="41"/>
      <c r="E61" s="41"/>
      <c r="F61" s="41"/>
      <c r="G61" s="41"/>
    </row>
    <row r="62" spans="2:7">
      <c r="B62" s="41"/>
      <c r="C62" s="41"/>
      <c r="D62" s="41"/>
      <c r="E62" s="41"/>
      <c r="F62" s="41"/>
      <c r="G62" s="41"/>
    </row>
    <row r="63" spans="2:7">
      <c r="B63" s="41"/>
      <c r="C63" s="41"/>
      <c r="D63" s="41"/>
      <c r="E63" s="41"/>
      <c r="F63" s="41"/>
      <c r="G63" s="41"/>
    </row>
    <row r="64" spans="2:7">
      <c r="B64" s="41"/>
      <c r="C64" s="41"/>
      <c r="D64" s="41"/>
      <c r="E64" s="41"/>
      <c r="F64" s="41"/>
      <c r="G64" s="41"/>
    </row>
    <row r="65" spans="2:7">
      <c r="B65" s="41"/>
      <c r="C65" s="41"/>
      <c r="D65" s="41"/>
      <c r="E65" s="41"/>
      <c r="F65" s="41"/>
      <c r="G65" s="41"/>
    </row>
    <row r="66" spans="2:7">
      <c r="B66" s="41"/>
      <c r="C66" s="41"/>
      <c r="D66" s="41"/>
      <c r="E66" s="41"/>
      <c r="F66" s="41"/>
      <c r="G66" s="41"/>
    </row>
    <row r="67" spans="2:7">
      <c r="B67" s="41"/>
      <c r="C67" s="23"/>
      <c r="D67" s="24"/>
      <c r="E67" s="41"/>
      <c r="F67" s="41"/>
      <c r="G67" s="41"/>
    </row>
    <row r="68" spans="2:7">
      <c r="B68" s="41"/>
      <c r="C68" s="41"/>
      <c r="D68" s="41"/>
      <c r="E68" s="41"/>
      <c r="F68" s="41"/>
      <c r="G68" s="41"/>
    </row>
    <row r="69" spans="2:7">
      <c r="B69" s="123"/>
      <c r="C69" s="123"/>
      <c r="D69" s="123"/>
      <c r="E69" s="123"/>
      <c r="F69" s="123"/>
      <c r="G69" s="123"/>
    </row>
    <row r="70" spans="2:7">
      <c r="B70" s="38"/>
      <c r="C70" s="36"/>
      <c r="D70" s="36"/>
      <c r="E70" s="36"/>
      <c r="F70" s="18"/>
      <c r="G70" s="36"/>
    </row>
    <row r="71" spans="2:7">
      <c r="B71" s="39"/>
      <c r="C71" s="32"/>
      <c r="D71" s="32"/>
      <c r="E71" s="32"/>
      <c r="F71" s="33"/>
      <c r="G71" s="34"/>
    </row>
    <row r="72" spans="2:7">
      <c r="B72" s="39"/>
      <c r="C72" s="32"/>
      <c r="D72" s="32"/>
      <c r="E72" s="32"/>
      <c r="F72" s="33"/>
      <c r="G72" s="34"/>
    </row>
    <row r="73" spans="2:7">
      <c r="B73" s="39"/>
      <c r="C73" s="32"/>
      <c r="D73" s="32"/>
      <c r="E73" s="32"/>
      <c r="F73" s="33"/>
      <c r="G73" s="34"/>
    </row>
    <row r="74" spans="2:7">
      <c r="B74" s="39"/>
      <c r="C74" s="32"/>
      <c r="D74" s="32"/>
      <c r="E74" s="32"/>
      <c r="F74" s="33"/>
      <c r="G74" s="34"/>
    </row>
    <row r="75" spans="2:7">
      <c r="B75" s="39"/>
      <c r="C75" s="32"/>
      <c r="D75" s="32"/>
      <c r="E75" s="32"/>
      <c r="F75" s="33"/>
      <c r="G75" s="34"/>
    </row>
    <row r="76" spans="2:7">
      <c r="B76" s="39"/>
      <c r="C76" s="32"/>
      <c r="D76" s="32"/>
      <c r="E76" s="32"/>
      <c r="F76" s="33"/>
      <c r="G76" s="34"/>
    </row>
    <row r="77" spans="2:7">
      <c r="B77" s="37"/>
      <c r="C77" s="32"/>
      <c r="D77" s="32"/>
      <c r="E77" s="32"/>
      <c r="F77" s="33"/>
      <c r="G77" s="34"/>
    </row>
    <row r="78" spans="2:7">
      <c r="B78" s="17"/>
      <c r="C78" s="17"/>
      <c r="D78" s="17"/>
      <c r="E78" s="17"/>
      <c r="F78" s="17"/>
      <c r="G78" s="17"/>
    </row>
    <row r="79" spans="2:7">
      <c r="B79" s="124"/>
      <c r="C79" s="124"/>
      <c r="D79" s="124"/>
      <c r="E79" s="124"/>
      <c r="F79" s="124"/>
      <c r="G79" s="124"/>
    </row>
    <row r="80" spans="2:7">
      <c r="B80" s="124"/>
      <c r="C80" s="124"/>
      <c r="D80" s="124"/>
      <c r="E80" s="124"/>
      <c r="F80" s="124"/>
      <c r="G80" s="124"/>
    </row>
    <row r="81" spans="2:7">
      <c r="B81" s="124"/>
      <c r="C81" s="124"/>
      <c r="D81" s="124"/>
      <c r="E81" s="124"/>
      <c r="F81" s="124"/>
      <c r="G81" s="124"/>
    </row>
    <row r="82" spans="2:7">
      <c r="B82" s="124"/>
      <c r="C82" s="124"/>
      <c r="D82" s="124"/>
      <c r="E82" s="124"/>
      <c r="F82" s="124"/>
      <c r="G82" s="124"/>
    </row>
    <row r="83" spans="2:7">
      <c r="B83" s="124"/>
      <c r="C83" s="124"/>
      <c r="D83" s="124"/>
      <c r="E83" s="124"/>
      <c r="F83" s="124"/>
      <c r="G83" s="124"/>
    </row>
    <row r="84" spans="2:7">
      <c r="B84" s="124"/>
      <c r="C84" s="124"/>
      <c r="D84" s="124"/>
      <c r="E84" s="124"/>
      <c r="F84" s="124"/>
      <c r="G84" s="124"/>
    </row>
    <row r="85" spans="2:7">
      <c r="B85" s="124"/>
      <c r="C85" s="124"/>
      <c r="D85" s="124"/>
      <c r="E85" s="124"/>
      <c r="F85" s="124"/>
      <c r="G85" s="124"/>
    </row>
    <row r="86" spans="2:7">
      <c r="B86" s="124"/>
      <c r="C86" s="124"/>
      <c r="D86" s="124"/>
      <c r="E86" s="124"/>
      <c r="F86" s="124"/>
      <c r="G86" s="124"/>
    </row>
    <row r="87" spans="2:7">
      <c r="B87" s="7"/>
    </row>
    <row r="88" spans="2:7">
      <c r="B88" s="7"/>
    </row>
    <row r="89" spans="2:7">
      <c r="B89" s="7"/>
    </row>
    <row r="90" spans="2:7" hidden="1"/>
    <row r="91" spans="2:7" hidden="1"/>
    <row r="92" spans="2:7" hidden="1"/>
    <row r="93" spans="2:7" hidden="1"/>
    <row r="94" spans="2:7" hidden="1"/>
    <row r="95" spans="2:7" hidden="1"/>
    <row r="96" spans="2:7" hidden="1"/>
    <row r="97" hidden="1"/>
    <row r="98" hidden="1"/>
    <row r="99" hidden="1"/>
    <row r="100" hidden="1"/>
    <row r="101" hidden="1"/>
    <row r="102" hidden="1"/>
    <row r="103" hidden="1"/>
    <row r="104" hidden="1"/>
    <row r="105" hidden="1"/>
    <row r="106" hidden="1"/>
    <row r="107" hidden="1"/>
    <row r="108" hidden="1"/>
    <row r="109" hidden="1"/>
    <row r="110" hidden="1"/>
    <row r="111" hidden="1"/>
    <row r="112" hidden="1"/>
    <row r="113" hidden="1"/>
    <row r="114" hidden="1"/>
    <row r="115" hidden="1"/>
    <row r="116" hidden="1"/>
    <row r="117" hidden="1"/>
    <row r="118" hidden="1"/>
    <row r="119" hidden="1"/>
    <row r="120" hidden="1"/>
    <row r="121" hidden="1"/>
    <row r="122" hidden="1"/>
    <row r="123" hidden="1"/>
    <row r="124" hidden="1"/>
    <row r="125" hidden="1"/>
    <row r="126" hidden="1"/>
    <row r="127" hidden="1"/>
    <row r="128"/>
    <row r="129"/>
  </sheetData>
  <mergeCells count="4">
    <mergeCell ref="B69:G69"/>
    <mergeCell ref="B79:G86"/>
    <mergeCell ref="B1:M2"/>
    <mergeCell ref="B37:K39"/>
  </mergeCells>
  <pageMargins left="0.25" right="0.25" top="0.75" bottom="0.75" header="0.3" footer="0.3"/>
  <pageSetup paperSize="127" scale="96" orientation="portrait" r:id="rId2"/>
  <headerFooter>
    <oddHeader>&amp;C&amp;"-,Negrita"Logo Entidad que Realiza el Informe</oddHeader>
  </headerFooter>
  <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9"/>
  <sheetViews>
    <sheetView workbookViewId="0">
      <selection activeCell="H22" sqref="H22"/>
    </sheetView>
  </sheetViews>
  <sheetFormatPr baseColWidth="10" defaultColWidth="0" defaultRowHeight="15"/>
  <cols>
    <col min="1" max="1" width="3.85546875" style="7" customWidth="1"/>
    <col min="2" max="2" width="4.42578125" style="12" customWidth="1"/>
    <col min="3" max="3" width="15.140625" style="16" customWidth="1"/>
    <col min="4" max="4" width="15.28515625" style="12" customWidth="1"/>
    <col min="5" max="5" width="16.85546875" style="12" customWidth="1"/>
    <col min="6" max="6" width="12.7109375" style="12" customWidth="1"/>
    <col min="7" max="7" width="17" style="12" customWidth="1"/>
    <col min="8" max="8" width="9.5703125" style="12" customWidth="1"/>
    <col min="9" max="10" width="0" style="7" hidden="1" customWidth="1"/>
    <col min="11" max="16384" width="11.42578125" style="7" hidden="1"/>
  </cols>
  <sheetData>
    <row r="2" spans="2:8" ht="30" customHeight="1">
      <c r="B2" s="101" t="s">
        <v>79</v>
      </c>
      <c r="C2" s="101"/>
      <c r="D2" s="101"/>
      <c r="E2" s="101"/>
      <c r="F2" s="101"/>
      <c r="G2" s="101"/>
      <c r="H2" s="101"/>
    </row>
    <row r="4" spans="2:8" ht="15.75" thickBot="1"/>
    <row r="5" spans="2:8" s="12" customFormat="1" ht="25.5" customHeight="1" thickTop="1">
      <c r="B5" s="26"/>
      <c r="C5" s="134"/>
      <c r="D5" s="135"/>
      <c r="E5" s="135"/>
      <c r="F5" s="135"/>
      <c r="G5" s="136"/>
    </row>
    <row r="6" spans="2:8" s="12" customFormat="1" ht="12" customHeight="1">
      <c r="B6" s="18"/>
      <c r="C6" s="137"/>
      <c r="D6" s="138"/>
      <c r="E6" s="138"/>
      <c r="F6" s="138"/>
      <c r="G6" s="139"/>
    </row>
    <row r="7" spans="2:8" s="12" customFormat="1" ht="27.75" customHeight="1">
      <c r="B7" s="18"/>
      <c r="C7" s="137"/>
      <c r="D7" s="138"/>
      <c r="E7" s="138"/>
      <c r="F7" s="138"/>
      <c r="G7" s="139"/>
    </row>
    <row r="8" spans="2:8" ht="24.75" customHeight="1" thickBot="1">
      <c r="C8" s="140"/>
      <c r="D8" s="141"/>
      <c r="E8" s="141"/>
      <c r="F8" s="141"/>
      <c r="G8" s="142"/>
    </row>
    <row r="9" spans="2:8" ht="15.75" thickTop="1"/>
  </sheetData>
  <mergeCells count="5">
    <mergeCell ref="C5:G5"/>
    <mergeCell ref="C6:G6"/>
    <mergeCell ref="B2:H2"/>
    <mergeCell ref="C8:G8"/>
    <mergeCell ref="C7:G7"/>
  </mergeCells>
  <pageMargins left="0.25" right="0.25" top="0.75" bottom="0.75" header="0.3" footer="0.3"/>
  <pageSetup paperSize="12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G21" sqref="G21"/>
    </sheetView>
  </sheetViews>
  <sheetFormatPr baseColWidth="10" defaultRowHeight="15"/>
  <cols>
    <col min="1" max="1" width="17.5703125" customWidth="1"/>
    <col min="2" max="2" width="10" customWidth="1"/>
    <col min="3" max="3" width="12.7109375" customWidth="1"/>
  </cols>
  <sheetData>
    <row r="1" spans="1:1">
      <c r="A1" s="5" t="s">
        <v>76</v>
      </c>
    </row>
    <row r="2" spans="1:1">
      <c r="A2" s="6" t="s">
        <v>95</v>
      </c>
    </row>
    <row r="3" spans="1:1">
      <c r="A3" s="6" t="s">
        <v>94</v>
      </c>
    </row>
    <row r="4" spans="1:1">
      <c r="A4" s="6" t="s">
        <v>23</v>
      </c>
    </row>
  </sheetData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8"/>
  <sheetViews>
    <sheetView workbookViewId="0">
      <selection activeCell="H23" sqref="H23"/>
    </sheetView>
  </sheetViews>
  <sheetFormatPr baseColWidth="10" defaultRowHeight="15"/>
  <cols>
    <col min="1" max="1" width="10" customWidth="1"/>
    <col min="2" max="3" width="12.7109375" customWidth="1"/>
  </cols>
  <sheetData>
    <row r="1" spans="1:3">
      <c r="A1" s="63"/>
      <c r="B1" s="64"/>
      <c r="C1" s="65"/>
    </row>
    <row r="2" spans="1:3">
      <c r="A2" s="66"/>
      <c r="B2" s="46"/>
      <c r="C2" s="67"/>
    </row>
    <row r="3" spans="1:3">
      <c r="A3" s="66"/>
      <c r="B3" s="46"/>
      <c r="C3" s="67"/>
    </row>
    <row r="4" spans="1:3">
      <c r="A4" s="66"/>
      <c r="B4" s="46"/>
      <c r="C4" s="67"/>
    </row>
    <row r="5" spans="1:3">
      <c r="A5" s="66"/>
      <c r="B5" s="46"/>
      <c r="C5" s="67"/>
    </row>
    <row r="6" spans="1:3">
      <c r="A6" s="66"/>
      <c r="B6" s="46"/>
      <c r="C6" s="67"/>
    </row>
    <row r="7" spans="1:3">
      <c r="A7" s="66"/>
      <c r="B7" s="46"/>
      <c r="C7" s="67"/>
    </row>
    <row r="8" spans="1:3">
      <c r="A8" s="66"/>
      <c r="B8" s="46"/>
      <c r="C8" s="67"/>
    </row>
    <row r="9" spans="1:3">
      <c r="A9" s="66"/>
      <c r="B9" s="46"/>
      <c r="C9" s="67"/>
    </row>
    <row r="10" spans="1:3">
      <c r="A10" s="66"/>
      <c r="B10" s="46"/>
      <c r="C10" s="67"/>
    </row>
    <row r="11" spans="1:3">
      <c r="A11" s="66"/>
      <c r="B11" s="46"/>
      <c r="C11" s="67"/>
    </row>
    <row r="12" spans="1:3">
      <c r="A12" s="66"/>
      <c r="B12" s="46"/>
      <c r="C12" s="67"/>
    </row>
    <row r="13" spans="1:3">
      <c r="A13" s="66"/>
      <c r="B13" s="46"/>
      <c r="C13" s="67"/>
    </row>
    <row r="14" spans="1:3">
      <c r="A14" s="66"/>
      <c r="B14" s="46"/>
      <c r="C14" s="67"/>
    </row>
    <row r="15" spans="1:3">
      <c r="A15" s="66"/>
      <c r="B15" s="46"/>
      <c r="C15" s="67"/>
    </row>
    <row r="16" spans="1:3">
      <c r="A16" s="66"/>
      <c r="B16" s="46"/>
      <c r="C16" s="67"/>
    </row>
    <row r="17" spans="1:3">
      <c r="A17" s="66"/>
      <c r="B17" s="46"/>
      <c r="C17" s="67"/>
    </row>
    <row r="18" spans="1:3">
      <c r="A18" s="68"/>
      <c r="B18" s="69"/>
      <c r="C18" s="70"/>
    </row>
  </sheetData>
  <pageMargins left="0.7" right="0.7" top="0.75" bottom="0.75" header="0.3" footer="0.3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8"/>
  <sheetViews>
    <sheetView workbookViewId="0">
      <selection activeCell="F21" sqref="F21"/>
    </sheetView>
  </sheetViews>
  <sheetFormatPr baseColWidth="10" defaultRowHeight="15"/>
  <cols>
    <col min="1" max="1" width="56.28515625" customWidth="1"/>
    <col min="2" max="2" width="56.28515625" bestFit="1" customWidth="1"/>
  </cols>
  <sheetData>
    <row r="1" spans="1:3">
      <c r="A1" s="63"/>
      <c r="B1" s="64"/>
      <c r="C1" s="65"/>
    </row>
    <row r="2" spans="1:3">
      <c r="A2" s="66"/>
      <c r="B2" s="46"/>
      <c r="C2" s="67"/>
    </row>
    <row r="3" spans="1:3">
      <c r="A3" s="66"/>
      <c r="B3" s="46"/>
      <c r="C3" s="67"/>
    </row>
    <row r="4" spans="1:3">
      <c r="A4" s="66"/>
      <c r="B4" s="46"/>
      <c r="C4" s="67"/>
    </row>
    <row r="5" spans="1:3">
      <c r="A5" s="66"/>
      <c r="B5" s="46"/>
      <c r="C5" s="67"/>
    </row>
    <row r="6" spans="1:3">
      <c r="A6" s="66"/>
      <c r="B6" s="46"/>
      <c r="C6" s="67"/>
    </row>
    <row r="7" spans="1:3">
      <c r="A7" s="66"/>
      <c r="B7" s="46"/>
      <c r="C7" s="67"/>
    </row>
    <row r="8" spans="1:3">
      <c r="A8" s="66"/>
      <c r="B8" s="46"/>
      <c r="C8" s="67"/>
    </row>
    <row r="9" spans="1:3">
      <c r="A9" s="66"/>
      <c r="B9" s="46"/>
      <c r="C9" s="67"/>
    </row>
    <row r="10" spans="1:3">
      <c r="A10" s="66"/>
      <c r="B10" s="46"/>
      <c r="C10" s="67"/>
    </row>
    <row r="11" spans="1:3">
      <c r="A11" s="66"/>
      <c r="B11" s="46"/>
      <c r="C11" s="67"/>
    </row>
    <row r="12" spans="1:3">
      <c r="A12" s="66"/>
      <c r="B12" s="46"/>
      <c r="C12" s="67"/>
    </row>
    <row r="13" spans="1:3">
      <c r="A13" s="66"/>
      <c r="B13" s="46"/>
      <c r="C13" s="67"/>
    </row>
    <row r="14" spans="1:3">
      <c r="A14" s="66"/>
      <c r="B14" s="46"/>
      <c r="C14" s="67"/>
    </row>
    <row r="15" spans="1:3">
      <c r="A15" s="66"/>
      <c r="B15" s="46"/>
      <c r="C15" s="67"/>
    </row>
    <row r="16" spans="1:3">
      <c r="A16" s="66"/>
      <c r="B16" s="46"/>
      <c r="C16" s="67"/>
    </row>
    <row r="17" spans="1:3">
      <c r="A17" s="66"/>
      <c r="B17" s="46"/>
      <c r="C17" s="67"/>
    </row>
    <row r="18" spans="1:3">
      <c r="A18" s="68"/>
      <c r="B18" s="69"/>
      <c r="C18" s="70"/>
    </row>
  </sheetData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K51"/>
  <sheetViews>
    <sheetView workbookViewId="0">
      <selection activeCell="G4" sqref="G4"/>
    </sheetView>
  </sheetViews>
  <sheetFormatPr baseColWidth="10" defaultRowHeight="15"/>
  <cols>
    <col min="1" max="1" width="11.42578125" style="55"/>
    <col min="2" max="2" width="24" style="55" customWidth="1"/>
    <col min="3" max="16384" width="11.42578125" style="55"/>
  </cols>
  <sheetData>
    <row r="3" spans="2:11" ht="22.5">
      <c r="B3" s="25" t="s">
        <v>28</v>
      </c>
      <c r="C3" s="45" t="s">
        <v>57</v>
      </c>
      <c r="D3"/>
      <c r="E3"/>
      <c r="F3"/>
      <c r="G3"/>
      <c r="H3"/>
      <c r="I3"/>
      <c r="J3"/>
      <c r="K3"/>
    </row>
    <row r="4" spans="2:11">
      <c r="B4" s="8" t="s">
        <v>5</v>
      </c>
      <c r="C4" s="9">
        <v>96</v>
      </c>
      <c r="D4"/>
      <c r="E4"/>
      <c r="F4"/>
      <c r="G4"/>
      <c r="H4"/>
      <c r="I4"/>
      <c r="J4"/>
      <c r="K4"/>
    </row>
    <row r="5" spans="2:11">
      <c r="B5" s="10" t="s">
        <v>23</v>
      </c>
      <c r="C5" s="9">
        <v>96</v>
      </c>
      <c r="D5"/>
      <c r="E5"/>
      <c r="F5"/>
      <c r="G5"/>
      <c r="H5"/>
      <c r="I5"/>
      <c r="J5"/>
      <c r="K5"/>
    </row>
    <row r="6" spans="2:11">
      <c r="B6"/>
      <c r="C6"/>
      <c r="D6"/>
      <c r="E6"/>
      <c r="F6"/>
      <c r="G6"/>
      <c r="H6"/>
      <c r="I6"/>
      <c r="J6"/>
      <c r="K6"/>
    </row>
    <row r="7" spans="2:11">
      <c r="B7"/>
      <c r="C7"/>
      <c r="D7"/>
      <c r="E7"/>
      <c r="F7"/>
      <c r="G7"/>
      <c r="H7"/>
      <c r="I7"/>
      <c r="J7"/>
      <c r="K7"/>
    </row>
    <row r="8" spans="2:11">
      <c r="B8" s="56"/>
    </row>
    <row r="9" spans="2:11">
      <c r="B9" s="56"/>
    </row>
    <row r="10" spans="2:11">
      <c r="B10" s="56"/>
    </row>
    <row r="11" spans="2:11">
      <c r="B11" s="56"/>
    </row>
    <row r="12" spans="2:11">
      <c r="B12" s="56"/>
    </row>
    <row r="13" spans="2:11">
      <c r="B13" s="56"/>
    </row>
    <row r="14" spans="2:11">
      <c r="B14" s="56"/>
    </row>
    <row r="15" spans="2:11">
      <c r="B15" s="56"/>
    </row>
    <row r="16" spans="2:11">
      <c r="B16" s="56"/>
    </row>
    <row r="17" spans="2:2">
      <c r="B17" s="56"/>
    </row>
    <row r="18" spans="2:2">
      <c r="B18" s="56"/>
    </row>
    <row r="19" spans="2:2">
      <c r="B19" s="56"/>
    </row>
    <row r="20" spans="2:2">
      <c r="B20" s="56"/>
    </row>
    <row r="21" spans="2:2">
      <c r="B21" s="56"/>
    </row>
    <row r="22" spans="2:2">
      <c r="B22" s="56"/>
    </row>
    <row r="23" spans="2:2">
      <c r="B23" s="56"/>
    </row>
    <row r="24" spans="2:2">
      <c r="B24" s="56"/>
    </row>
    <row r="25" spans="2:2">
      <c r="B25" s="56"/>
    </row>
    <row r="26" spans="2:2">
      <c r="B26" s="56"/>
    </row>
    <row r="27" spans="2:2">
      <c r="B27" s="56"/>
    </row>
    <row r="28" spans="2:2">
      <c r="B28" s="56"/>
    </row>
    <row r="29" spans="2:2">
      <c r="B29" s="56"/>
    </row>
    <row r="30" spans="2:2">
      <c r="B30" s="56"/>
    </row>
    <row r="31" spans="2:2">
      <c r="B31" s="56"/>
    </row>
    <row r="32" spans="2:2">
      <c r="B32" s="56"/>
    </row>
    <row r="33" spans="2:2">
      <c r="B33" s="56"/>
    </row>
    <row r="34" spans="2:2">
      <c r="B34" s="56"/>
    </row>
    <row r="35" spans="2:2">
      <c r="B35" s="56"/>
    </row>
    <row r="36" spans="2:2">
      <c r="B36" s="56"/>
    </row>
    <row r="37" spans="2:2">
      <c r="B37" s="56"/>
    </row>
    <row r="38" spans="2:2">
      <c r="B38" s="56"/>
    </row>
    <row r="39" spans="2:2">
      <c r="B39" s="56"/>
    </row>
    <row r="40" spans="2:2">
      <c r="B40" s="56"/>
    </row>
    <row r="41" spans="2:2">
      <c r="B41" s="56"/>
    </row>
    <row r="42" spans="2:2">
      <c r="B42" s="56"/>
    </row>
    <row r="43" spans="2:2">
      <c r="B43" s="56"/>
    </row>
    <row r="44" spans="2:2">
      <c r="B44" s="56"/>
    </row>
    <row r="45" spans="2:2">
      <c r="B45" s="56"/>
    </row>
    <row r="46" spans="2:2">
      <c r="B46" s="56"/>
    </row>
    <row r="47" spans="2:2">
      <c r="B47" s="56"/>
    </row>
    <row r="48" spans="2:2">
      <c r="B48" s="56"/>
    </row>
    <row r="49" spans="2:2">
      <c r="B49" s="56"/>
    </row>
    <row r="50" spans="2:2">
      <c r="B50" s="56"/>
    </row>
    <row r="51" spans="2:2">
      <c r="B51" s="57"/>
    </row>
  </sheetData>
  <pageMargins left="0.7" right="0.7" top="0.75" bottom="0.75" header="0.3" footer="0.3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C5"/>
  <sheetViews>
    <sheetView topLeftCell="A7" workbookViewId="0">
      <selection activeCell="J14" sqref="J14"/>
    </sheetView>
  </sheetViews>
  <sheetFormatPr baseColWidth="10" defaultRowHeight="15"/>
  <cols>
    <col min="2" max="2" width="21.7109375" customWidth="1"/>
    <col min="3" max="3" width="28.28515625" customWidth="1"/>
  </cols>
  <sheetData>
    <row r="3" spans="2:3">
      <c r="B3" s="25" t="s">
        <v>52</v>
      </c>
      <c r="C3" s="49" t="s">
        <v>58</v>
      </c>
    </row>
    <row r="4" spans="2:3">
      <c r="B4" s="49" t="s">
        <v>5</v>
      </c>
      <c r="C4" s="49">
        <v>96</v>
      </c>
    </row>
    <row r="5" spans="2:3">
      <c r="B5" s="52" t="s">
        <v>23</v>
      </c>
      <c r="C5" s="49">
        <v>96</v>
      </c>
    </row>
  </sheetData>
  <pageMargins left="0.7" right="0.7" top="0.75" bottom="0.75" header="0.3" footer="0.3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C9"/>
  <sheetViews>
    <sheetView workbookViewId="0">
      <selection activeCell="C23" sqref="C23"/>
    </sheetView>
  </sheetViews>
  <sheetFormatPr baseColWidth="10" defaultRowHeight="15"/>
  <sheetData>
    <row r="3" spans="2:3" ht="22.5">
      <c r="B3" s="11" t="s">
        <v>28</v>
      </c>
      <c r="C3" s="45" t="s">
        <v>25</v>
      </c>
    </row>
    <row r="4" spans="2:3">
      <c r="B4" s="8" t="s">
        <v>86</v>
      </c>
      <c r="C4" s="49">
        <v>10</v>
      </c>
    </row>
    <row r="5" spans="2:3">
      <c r="B5" s="8" t="s">
        <v>73</v>
      </c>
      <c r="C5" s="49">
        <v>10</v>
      </c>
    </row>
    <row r="6" spans="2:3">
      <c r="B6" s="8" t="s">
        <v>102</v>
      </c>
      <c r="C6" s="49">
        <v>11</v>
      </c>
    </row>
    <row r="7" spans="2:3">
      <c r="B7" s="8" t="s">
        <v>70</v>
      </c>
      <c r="C7" s="49">
        <v>20</v>
      </c>
    </row>
    <row r="8" spans="2:3">
      <c r="B8" s="72" t="s">
        <v>75</v>
      </c>
      <c r="C8" s="49">
        <v>96</v>
      </c>
    </row>
    <row r="9" spans="2:3">
      <c r="B9" s="10" t="s">
        <v>23</v>
      </c>
      <c r="C9" s="49">
        <v>147</v>
      </c>
    </row>
  </sheetData>
  <pageMargins left="0.7" right="0.7" top="0.75" bottom="0.75" header="0.3" footer="0.3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219"/>
  <sheetViews>
    <sheetView topLeftCell="B19" zoomScale="70" zoomScaleNormal="70" workbookViewId="0">
      <selection activeCell="C16" sqref="C16:C18"/>
    </sheetView>
  </sheetViews>
  <sheetFormatPr baseColWidth="10" defaultColWidth="0" defaultRowHeight="15"/>
  <cols>
    <col min="1" max="1" width="11.42578125" style="3" hidden="1" customWidth="1"/>
    <col min="2" max="2" width="42.85546875" style="82" customWidth="1"/>
    <col min="3" max="3" width="64.7109375" style="80" customWidth="1"/>
    <col min="4" max="4" width="23.5703125" style="80" customWidth="1"/>
    <col min="5" max="5" width="25.42578125" style="80" customWidth="1"/>
    <col min="6" max="6" width="18.42578125" style="80" customWidth="1"/>
    <col min="7" max="7" width="20.5703125" style="80" customWidth="1"/>
    <col min="8" max="8" width="15.7109375" style="3" hidden="1" customWidth="1"/>
    <col min="9" max="10" width="11.42578125" style="3" hidden="1" customWidth="1"/>
    <col min="11" max="22" width="0" style="3" hidden="1" customWidth="1"/>
    <col min="23" max="16384" width="0" style="3" hidden="1"/>
  </cols>
  <sheetData>
    <row r="1" spans="1:16" s="84" customFormat="1" ht="36.75" customHeight="1">
      <c r="A1" s="4"/>
      <c r="B1" s="2" t="s">
        <v>0</v>
      </c>
      <c r="C1" s="2" t="s">
        <v>2</v>
      </c>
      <c r="D1" s="20" t="s">
        <v>4</v>
      </c>
      <c r="E1" s="2" t="s">
        <v>29</v>
      </c>
      <c r="F1" s="2" t="s">
        <v>3</v>
      </c>
      <c r="G1" s="91" t="s">
        <v>108</v>
      </c>
      <c r="H1" s="83"/>
      <c r="I1" s="83"/>
      <c r="J1" s="83"/>
      <c r="K1" s="83"/>
      <c r="L1" s="83"/>
      <c r="M1" s="83"/>
      <c r="N1" s="83"/>
      <c r="O1" s="83"/>
      <c r="P1" s="83"/>
    </row>
    <row r="2" spans="1:16" s="1" customFormat="1">
      <c r="A2" s="3"/>
      <c r="B2" s="85" t="s">
        <v>72</v>
      </c>
      <c r="C2" s="85" t="s">
        <v>69</v>
      </c>
      <c r="D2" s="27" t="s">
        <v>56</v>
      </c>
      <c r="E2" s="40" t="s">
        <v>5</v>
      </c>
      <c r="F2" s="86">
        <v>6</v>
      </c>
      <c r="G2" s="86">
        <v>0</v>
      </c>
    </row>
    <row r="3" spans="1:16" s="1" customFormat="1">
      <c r="A3" s="3"/>
      <c r="B3" s="85" t="s">
        <v>72</v>
      </c>
      <c r="C3" s="85" t="s">
        <v>80</v>
      </c>
      <c r="D3" s="27" t="s">
        <v>56</v>
      </c>
      <c r="E3" s="40" t="s">
        <v>5</v>
      </c>
      <c r="F3" s="86">
        <v>1</v>
      </c>
      <c r="G3" s="86">
        <v>5</v>
      </c>
    </row>
    <row r="4" spans="1:16" s="1" customFormat="1">
      <c r="A4" s="3"/>
      <c r="B4" s="85" t="s">
        <v>72</v>
      </c>
      <c r="C4" s="85" t="s">
        <v>84</v>
      </c>
      <c r="D4" s="27" t="s">
        <v>56</v>
      </c>
      <c r="E4" s="40" t="s">
        <v>5</v>
      </c>
      <c r="F4" s="86">
        <v>1</v>
      </c>
      <c r="G4" s="86">
        <v>0</v>
      </c>
    </row>
    <row r="5" spans="1:16" s="1" customFormat="1">
      <c r="A5" s="3"/>
      <c r="B5" s="85" t="s">
        <v>72</v>
      </c>
      <c r="C5" s="85" t="s">
        <v>83</v>
      </c>
      <c r="D5" s="27" t="s">
        <v>56</v>
      </c>
      <c r="E5" s="40" t="s">
        <v>5</v>
      </c>
      <c r="F5" s="86">
        <v>2</v>
      </c>
      <c r="G5" s="86">
        <v>0</v>
      </c>
    </row>
    <row r="6" spans="1:16" s="1" customFormat="1">
      <c r="A6" s="3"/>
      <c r="B6" s="85" t="s">
        <v>72</v>
      </c>
      <c r="C6" s="85" t="s">
        <v>71</v>
      </c>
      <c r="D6" s="27" t="s">
        <v>56</v>
      </c>
      <c r="E6" s="40" t="s">
        <v>5</v>
      </c>
      <c r="F6" s="86">
        <v>1</v>
      </c>
      <c r="G6" s="86">
        <v>0</v>
      </c>
    </row>
    <row r="7" spans="1:16" s="1" customFormat="1">
      <c r="A7" s="3"/>
      <c r="B7" s="85" t="s">
        <v>72</v>
      </c>
      <c r="C7" s="85" t="s">
        <v>98</v>
      </c>
      <c r="D7" s="27" t="s">
        <v>56</v>
      </c>
      <c r="E7" s="40" t="s">
        <v>5</v>
      </c>
      <c r="F7" s="86">
        <v>1</v>
      </c>
      <c r="G7" s="86">
        <v>27</v>
      </c>
    </row>
    <row r="8" spans="1:16" s="1" customFormat="1">
      <c r="A8" s="3"/>
      <c r="B8" s="85" t="s">
        <v>72</v>
      </c>
      <c r="C8" s="85" t="s">
        <v>86</v>
      </c>
      <c r="D8" s="27" t="s">
        <v>88</v>
      </c>
      <c r="E8" s="40" t="s">
        <v>5</v>
      </c>
      <c r="F8" s="86">
        <v>1</v>
      </c>
      <c r="G8" s="86">
        <v>0</v>
      </c>
    </row>
    <row r="9" spans="1:16" s="1" customFormat="1">
      <c r="A9" s="3"/>
      <c r="B9" s="85" t="s">
        <v>72</v>
      </c>
      <c r="C9" s="85" t="s">
        <v>86</v>
      </c>
      <c r="D9" s="27" t="s">
        <v>56</v>
      </c>
      <c r="E9" s="40" t="s">
        <v>5</v>
      </c>
      <c r="F9" s="86">
        <v>6</v>
      </c>
      <c r="G9" s="86">
        <v>0</v>
      </c>
    </row>
    <row r="10" spans="1:16" s="1" customFormat="1">
      <c r="A10" s="3"/>
      <c r="B10" s="85" t="s">
        <v>72</v>
      </c>
      <c r="C10" s="85" t="s">
        <v>86</v>
      </c>
      <c r="D10" s="27" t="s">
        <v>94</v>
      </c>
      <c r="E10" s="40" t="s">
        <v>5</v>
      </c>
      <c r="F10" s="86">
        <v>1</v>
      </c>
      <c r="G10" s="86">
        <v>0</v>
      </c>
    </row>
    <row r="11" spans="1:16" s="1" customFormat="1">
      <c r="A11" s="3"/>
      <c r="B11" s="85" t="s">
        <v>72</v>
      </c>
      <c r="C11" s="85" t="s">
        <v>86</v>
      </c>
      <c r="D11" s="27" t="s">
        <v>93</v>
      </c>
      <c r="E11" s="40" t="s">
        <v>5</v>
      </c>
      <c r="F11" s="86">
        <v>2</v>
      </c>
      <c r="G11" s="86">
        <v>10</v>
      </c>
    </row>
    <row r="12" spans="1:16" s="1" customFormat="1">
      <c r="A12" s="3"/>
      <c r="B12" s="85" t="s">
        <v>72</v>
      </c>
      <c r="C12" s="85" t="s">
        <v>73</v>
      </c>
      <c r="D12" s="27" t="s">
        <v>56</v>
      </c>
      <c r="E12" s="40" t="s">
        <v>5</v>
      </c>
      <c r="F12" s="86">
        <v>10</v>
      </c>
      <c r="G12" s="86">
        <v>30</v>
      </c>
    </row>
    <row r="13" spans="1:16" s="1" customFormat="1">
      <c r="A13" s="3"/>
      <c r="B13" s="85" t="s">
        <v>72</v>
      </c>
      <c r="C13" s="85" t="s">
        <v>81</v>
      </c>
      <c r="D13" s="27" t="s">
        <v>56</v>
      </c>
      <c r="E13" s="40" t="s">
        <v>5</v>
      </c>
      <c r="F13" s="86">
        <v>1</v>
      </c>
      <c r="G13" s="86">
        <v>0</v>
      </c>
    </row>
    <row r="14" spans="1:16" s="1" customFormat="1">
      <c r="A14" s="3"/>
      <c r="B14" s="85" t="s">
        <v>72</v>
      </c>
      <c r="C14" s="85" t="s">
        <v>103</v>
      </c>
      <c r="D14" s="27" t="s">
        <v>87</v>
      </c>
      <c r="E14" s="40" t="s">
        <v>5</v>
      </c>
      <c r="F14" s="86">
        <v>2</v>
      </c>
      <c r="G14" s="86">
        <v>0</v>
      </c>
    </row>
    <row r="15" spans="1:16" s="1" customFormat="1">
      <c r="A15" s="3"/>
      <c r="B15" s="85" t="s">
        <v>72</v>
      </c>
      <c r="C15" s="85" t="s">
        <v>89</v>
      </c>
      <c r="D15" s="27" t="s">
        <v>56</v>
      </c>
      <c r="E15" s="40" t="s">
        <v>5</v>
      </c>
      <c r="F15" s="86">
        <v>1</v>
      </c>
      <c r="G15" s="86">
        <v>0</v>
      </c>
    </row>
    <row r="16" spans="1:16" s="1" customFormat="1">
      <c r="A16" s="3"/>
      <c r="B16" s="85" t="s">
        <v>72</v>
      </c>
      <c r="C16" s="85" t="s">
        <v>85</v>
      </c>
      <c r="D16" s="27" t="s">
        <v>56</v>
      </c>
      <c r="E16" s="40" t="s">
        <v>5</v>
      </c>
      <c r="F16" s="86">
        <v>5</v>
      </c>
      <c r="G16" s="86">
        <v>0</v>
      </c>
    </row>
    <row r="17" spans="1:7" s="1" customFormat="1">
      <c r="A17" s="3"/>
      <c r="B17" s="85" t="s">
        <v>72</v>
      </c>
      <c r="C17" s="85" t="s">
        <v>85</v>
      </c>
      <c r="D17" s="27" t="s">
        <v>94</v>
      </c>
      <c r="E17" s="40" t="s">
        <v>5</v>
      </c>
      <c r="F17" s="86">
        <v>1</v>
      </c>
      <c r="G17" s="86">
        <v>0</v>
      </c>
    </row>
    <row r="18" spans="1:7" s="1" customFormat="1">
      <c r="A18" s="3"/>
      <c r="B18" s="85" t="s">
        <v>72</v>
      </c>
      <c r="C18" s="85" t="s">
        <v>85</v>
      </c>
      <c r="D18" s="27" t="s">
        <v>93</v>
      </c>
      <c r="E18" s="40" t="s">
        <v>5</v>
      </c>
      <c r="F18" s="86">
        <v>1</v>
      </c>
      <c r="G18" s="86">
        <v>3</v>
      </c>
    </row>
    <row r="19" spans="1:7" s="1" customFormat="1">
      <c r="A19" s="3"/>
      <c r="B19" s="85" t="s">
        <v>72</v>
      </c>
      <c r="C19" s="85" t="s">
        <v>90</v>
      </c>
      <c r="D19" s="27" t="s">
        <v>56</v>
      </c>
      <c r="E19" s="40" t="s">
        <v>5</v>
      </c>
      <c r="F19" s="86">
        <v>4</v>
      </c>
      <c r="G19" s="86">
        <v>0</v>
      </c>
    </row>
    <row r="20" spans="1:7" s="1" customFormat="1">
      <c r="A20" s="3"/>
      <c r="B20" s="85" t="s">
        <v>72</v>
      </c>
      <c r="C20" s="85" t="s">
        <v>70</v>
      </c>
      <c r="D20" s="27" t="s">
        <v>56</v>
      </c>
      <c r="E20" s="40" t="s">
        <v>5</v>
      </c>
      <c r="F20" s="86">
        <v>14</v>
      </c>
      <c r="G20" s="86">
        <v>10</v>
      </c>
    </row>
    <row r="21" spans="1:7" s="1" customFormat="1">
      <c r="A21" s="3"/>
      <c r="B21" s="85" t="s">
        <v>72</v>
      </c>
      <c r="C21" s="85" t="s">
        <v>70</v>
      </c>
      <c r="D21" s="27" t="s">
        <v>95</v>
      </c>
      <c r="E21" s="40" t="s">
        <v>5</v>
      </c>
      <c r="F21" s="86">
        <v>1</v>
      </c>
      <c r="G21" s="86">
        <v>0</v>
      </c>
    </row>
    <row r="22" spans="1:7" s="1" customFormat="1">
      <c r="A22" s="3"/>
      <c r="B22" s="85" t="s">
        <v>72</v>
      </c>
      <c r="C22" s="85" t="s">
        <v>70</v>
      </c>
      <c r="D22" s="27" t="s">
        <v>94</v>
      </c>
      <c r="E22" s="40" t="s">
        <v>5</v>
      </c>
      <c r="F22" s="86">
        <v>3</v>
      </c>
      <c r="G22" s="86">
        <v>0</v>
      </c>
    </row>
    <row r="23" spans="1:7" s="1" customFormat="1">
      <c r="A23" s="3"/>
      <c r="B23" s="85" t="s">
        <v>72</v>
      </c>
      <c r="C23" s="85" t="s">
        <v>70</v>
      </c>
      <c r="D23" s="27" t="s">
        <v>87</v>
      </c>
      <c r="E23" s="40" t="s">
        <v>5</v>
      </c>
      <c r="F23" s="86">
        <v>2</v>
      </c>
      <c r="G23" s="86">
        <v>0</v>
      </c>
    </row>
    <row r="24" spans="1:7" s="1" customFormat="1">
      <c r="A24" s="3"/>
      <c r="B24" s="85" t="s">
        <v>72</v>
      </c>
      <c r="C24" s="85" t="s">
        <v>99</v>
      </c>
      <c r="D24" s="27" t="s">
        <v>56</v>
      </c>
      <c r="E24" s="40" t="s">
        <v>5</v>
      </c>
      <c r="F24" s="86">
        <v>2</v>
      </c>
      <c r="G24" s="86">
        <v>0</v>
      </c>
    </row>
    <row r="25" spans="1:7" s="1" customFormat="1">
      <c r="A25" s="3"/>
      <c r="B25" s="85" t="s">
        <v>72</v>
      </c>
      <c r="C25" s="85" t="s">
        <v>100</v>
      </c>
      <c r="D25" s="27" t="s">
        <v>87</v>
      </c>
      <c r="E25" s="40" t="s">
        <v>5</v>
      </c>
      <c r="F25" s="86">
        <v>1</v>
      </c>
      <c r="G25" s="86">
        <v>0</v>
      </c>
    </row>
    <row r="26" spans="1:7" s="30" customFormat="1">
      <c r="A26" s="31"/>
      <c r="B26" s="85" t="s">
        <v>72</v>
      </c>
      <c r="C26" s="85" t="s">
        <v>102</v>
      </c>
      <c r="D26" s="27" t="s">
        <v>56</v>
      </c>
      <c r="E26" s="40" t="s">
        <v>5</v>
      </c>
      <c r="F26" s="86">
        <v>10</v>
      </c>
      <c r="G26" s="86">
        <v>1</v>
      </c>
    </row>
    <row r="27" spans="1:7" s="1" customFormat="1">
      <c r="A27" s="3"/>
      <c r="B27" s="85" t="s">
        <v>72</v>
      </c>
      <c r="C27" s="85" t="s">
        <v>102</v>
      </c>
      <c r="D27" s="27" t="s">
        <v>87</v>
      </c>
      <c r="E27" s="40" t="s">
        <v>5</v>
      </c>
      <c r="F27" s="86">
        <v>1</v>
      </c>
      <c r="G27" s="86">
        <v>0</v>
      </c>
    </row>
    <row r="28" spans="1:7" s="1" customFormat="1">
      <c r="A28" s="3"/>
      <c r="B28" s="85" t="s">
        <v>72</v>
      </c>
      <c r="C28" s="85" t="s">
        <v>101</v>
      </c>
      <c r="D28" s="27" t="s">
        <v>94</v>
      </c>
      <c r="E28" s="40" t="s">
        <v>5</v>
      </c>
      <c r="F28" s="86">
        <v>1</v>
      </c>
      <c r="G28" s="86">
        <v>0</v>
      </c>
    </row>
    <row r="29" spans="1:7" s="1" customFormat="1">
      <c r="A29" s="3"/>
      <c r="B29" s="85" t="s">
        <v>72</v>
      </c>
      <c r="C29" s="85" t="s">
        <v>104</v>
      </c>
      <c r="D29" s="27" t="s">
        <v>56</v>
      </c>
      <c r="E29" s="40" t="s">
        <v>5</v>
      </c>
      <c r="F29" s="86">
        <v>1</v>
      </c>
      <c r="G29" s="86">
        <v>0</v>
      </c>
    </row>
    <row r="30" spans="1:7" s="1" customFormat="1">
      <c r="A30" s="3"/>
      <c r="B30" s="85" t="s">
        <v>72</v>
      </c>
      <c r="C30" s="85" t="s">
        <v>96</v>
      </c>
      <c r="D30" s="27" t="s">
        <v>56</v>
      </c>
      <c r="E30" s="40" t="s">
        <v>5</v>
      </c>
      <c r="F30" s="86">
        <v>1</v>
      </c>
      <c r="G30" s="86">
        <v>0</v>
      </c>
    </row>
    <row r="31" spans="1:7" s="1" customFormat="1">
      <c r="A31" s="3"/>
      <c r="B31" s="85" t="s">
        <v>72</v>
      </c>
      <c r="C31" s="85" t="s">
        <v>105</v>
      </c>
      <c r="D31" s="27" t="s">
        <v>56</v>
      </c>
      <c r="E31" s="40" t="s">
        <v>5</v>
      </c>
      <c r="F31" s="86">
        <v>3</v>
      </c>
      <c r="G31" s="86">
        <v>0</v>
      </c>
    </row>
    <row r="32" spans="1:7" s="1" customFormat="1">
      <c r="A32" s="3"/>
      <c r="B32" s="85" t="s">
        <v>72</v>
      </c>
      <c r="C32" s="85" t="s">
        <v>97</v>
      </c>
      <c r="D32" s="27" t="s">
        <v>93</v>
      </c>
      <c r="E32" s="40" t="s">
        <v>5</v>
      </c>
      <c r="F32" s="86">
        <v>1</v>
      </c>
      <c r="G32" s="86">
        <v>15</v>
      </c>
    </row>
    <row r="33" spans="1:7" s="1" customFormat="1">
      <c r="A33" s="3"/>
      <c r="B33" s="85" t="s">
        <v>72</v>
      </c>
      <c r="C33" s="85" t="s">
        <v>74</v>
      </c>
      <c r="D33" s="27" t="s">
        <v>56</v>
      </c>
      <c r="E33" s="40" t="s">
        <v>5</v>
      </c>
      <c r="F33" s="86">
        <v>4</v>
      </c>
      <c r="G33" s="86">
        <v>0</v>
      </c>
    </row>
    <row r="34" spans="1:7" s="1" customFormat="1">
      <c r="A34" s="3"/>
      <c r="B34" s="85" t="s">
        <v>72</v>
      </c>
      <c r="C34" s="85" t="s">
        <v>82</v>
      </c>
      <c r="D34" s="27" t="s">
        <v>56</v>
      </c>
      <c r="E34" s="40" t="s">
        <v>5</v>
      </c>
      <c r="F34" s="86">
        <v>2</v>
      </c>
      <c r="G34" s="86">
        <v>1</v>
      </c>
    </row>
    <row r="35" spans="1:7" s="1" customFormat="1">
      <c r="A35" s="3"/>
      <c r="B35" s="87" t="s">
        <v>72</v>
      </c>
      <c r="C35" s="87" t="s">
        <v>75</v>
      </c>
      <c r="D35" s="88" t="s">
        <v>56</v>
      </c>
      <c r="E35" s="89" t="s">
        <v>5</v>
      </c>
      <c r="F35" s="86">
        <v>2</v>
      </c>
      <c r="G35" s="86">
        <v>46</v>
      </c>
    </row>
    <row r="36" spans="1:7">
      <c r="B36" s="85"/>
      <c r="C36" s="85"/>
      <c r="D36" s="27"/>
      <c r="E36" s="40"/>
      <c r="F36" s="90">
        <v>96</v>
      </c>
      <c r="G36" s="90">
        <v>148</v>
      </c>
    </row>
    <row r="37" spans="1:7">
      <c r="B37" s="79"/>
      <c r="C37" s="79"/>
      <c r="D37" s="55"/>
      <c r="F37" s="81"/>
      <c r="G37" s="55"/>
    </row>
    <row r="38" spans="1:7">
      <c r="B38" s="79"/>
      <c r="C38" s="79"/>
      <c r="D38" s="55"/>
      <c r="F38" s="81"/>
      <c r="G38" s="55"/>
    </row>
    <row r="39" spans="1:7">
      <c r="B39" s="79"/>
      <c r="C39" s="79"/>
      <c r="D39" s="55"/>
      <c r="F39" s="81"/>
      <c r="G39" s="55"/>
    </row>
    <row r="40" spans="1:7">
      <c r="B40" s="79"/>
      <c r="C40" s="79"/>
      <c r="D40" s="55"/>
      <c r="F40" s="81"/>
      <c r="G40" s="55"/>
    </row>
    <row r="41" spans="1:7">
      <c r="B41" s="79"/>
      <c r="C41" s="79"/>
      <c r="D41" s="55"/>
      <c r="F41" s="81"/>
      <c r="G41" s="55"/>
    </row>
    <row r="42" spans="1:7">
      <c r="B42" s="79"/>
      <c r="C42" s="79"/>
      <c r="D42" s="55"/>
      <c r="F42" s="81"/>
      <c r="G42" s="55"/>
    </row>
    <row r="43" spans="1:7">
      <c r="B43" s="79"/>
      <c r="C43" s="79"/>
      <c r="D43" s="55"/>
      <c r="F43" s="81"/>
      <c r="G43" s="55"/>
    </row>
    <row r="44" spans="1:7">
      <c r="B44" s="79"/>
      <c r="C44" s="79"/>
      <c r="D44" s="55"/>
      <c r="F44" s="81"/>
      <c r="G44" s="55"/>
    </row>
    <row r="45" spans="1:7">
      <c r="B45" s="79"/>
      <c r="C45" s="79"/>
      <c r="D45" s="55"/>
      <c r="F45" s="81"/>
      <c r="G45" s="55"/>
    </row>
    <row r="46" spans="1:7">
      <c r="B46" s="79"/>
      <c r="C46" s="79"/>
      <c r="D46" s="55"/>
      <c r="F46" s="81"/>
      <c r="G46" s="55"/>
    </row>
    <row r="47" spans="1:7">
      <c r="B47" s="79"/>
      <c r="C47" s="79"/>
      <c r="D47" s="55"/>
      <c r="F47" s="81"/>
      <c r="G47" s="55"/>
    </row>
    <row r="48" spans="1:7">
      <c r="B48" s="79"/>
      <c r="C48" s="79"/>
      <c r="D48" s="55"/>
      <c r="F48" s="81"/>
      <c r="G48" s="55"/>
    </row>
    <row r="49" spans="2:7">
      <c r="B49" s="79"/>
      <c r="C49" s="79"/>
      <c r="D49" s="55"/>
      <c r="F49" s="81"/>
      <c r="G49" s="55"/>
    </row>
    <row r="50" spans="2:7">
      <c r="B50" s="79"/>
      <c r="C50" s="79"/>
      <c r="D50" s="55"/>
      <c r="F50" s="81"/>
      <c r="G50" s="55"/>
    </row>
    <row r="51" spans="2:7">
      <c r="B51" s="79"/>
      <c r="C51" s="79"/>
      <c r="D51" s="55"/>
      <c r="F51" s="81"/>
      <c r="G51" s="55"/>
    </row>
    <row r="52" spans="2:7">
      <c r="B52" s="79"/>
      <c r="C52" s="79"/>
      <c r="D52" s="55"/>
      <c r="F52" s="81"/>
      <c r="G52" s="55"/>
    </row>
    <row r="53" spans="2:7">
      <c r="B53" s="79"/>
      <c r="C53" s="79"/>
      <c r="D53" s="55"/>
      <c r="F53" s="81"/>
      <c r="G53" s="55"/>
    </row>
    <row r="54" spans="2:7">
      <c r="B54" s="79"/>
      <c r="C54" s="79"/>
      <c r="D54" s="55"/>
      <c r="F54" s="81"/>
      <c r="G54" s="55"/>
    </row>
    <row r="55" spans="2:7">
      <c r="B55" s="79"/>
      <c r="C55" s="79"/>
      <c r="D55" s="55"/>
      <c r="F55" s="81"/>
      <c r="G55" s="55"/>
    </row>
    <row r="56" spans="2:7">
      <c r="B56" s="79"/>
      <c r="C56" s="79"/>
      <c r="D56" s="55"/>
      <c r="F56" s="81"/>
      <c r="G56" s="55"/>
    </row>
    <row r="57" spans="2:7">
      <c r="B57" s="79"/>
      <c r="C57" s="79"/>
      <c r="D57" s="55"/>
      <c r="F57" s="81"/>
      <c r="G57" s="55"/>
    </row>
    <row r="58" spans="2:7">
      <c r="B58" s="79"/>
      <c r="C58" s="79"/>
      <c r="D58" s="55"/>
      <c r="F58" s="81"/>
      <c r="G58" s="55"/>
    </row>
    <row r="59" spans="2:7">
      <c r="B59" s="79"/>
      <c r="C59" s="79"/>
      <c r="D59" s="55"/>
      <c r="F59" s="81"/>
      <c r="G59" s="55"/>
    </row>
    <row r="60" spans="2:7">
      <c r="B60" s="79"/>
      <c r="C60" s="79"/>
      <c r="D60" s="55"/>
      <c r="F60" s="81"/>
      <c r="G60" s="55"/>
    </row>
    <row r="61" spans="2:7">
      <c r="B61" s="79"/>
      <c r="C61" s="79"/>
      <c r="D61" s="55"/>
      <c r="F61" s="81"/>
      <c r="G61" s="55"/>
    </row>
    <row r="62" spans="2:7">
      <c r="B62" s="79"/>
      <c r="C62" s="79"/>
      <c r="D62" s="55"/>
      <c r="F62" s="81"/>
      <c r="G62" s="55"/>
    </row>
    <row r="63" spans="2:7">
      <c r="B63" s="79"/>
      <c r="C63" s="79"/>
      <c r="D63" s="55"/>
      <c r="F63" s="81"/>
      <c r="G63" s="55"/>
    </row>
    <row r="64" spans="2:7">
      <c r="B64" s="79"/>
      <c r="C64" s="79"/>
      <c r="D64" s="55"/>
      <c r="F64" s="81"/>
      <c r="G64" s="55"/>
    </row>
    <row r="65" spans="2:7">
      <c r="B65" s="79"/>
      <c r="C65" s="79"/>
      <c r="D65" s="55"/>
      <c r="F65" s="81"/>
      <c r="G65" s="55"/>
    </row>
    <row r="66" spans="2:7">
      <c r="B66" s="79"/>
      <c r="C66" s="79"/>
      <c r="D66" s="55"/>
      <c r="F66" s="81"/>
      <c r="G66" s="55"/>
    </row>
    <row r="67" spans="2:7">
      <c r="B67" s="79"/>
      <c r="C67" s="79"/>
      <c r="D67" s="55"/>
      <c r="F67" s="81"/>
      <c r="G67" s="55"/>
    </row>
    <row r="68" spans="2:7">
      <c r="B68" s="79"/>
      <c r="C68" s="79"/>
      <c r="D68" s="55"/>
      <c r="F68" s="81"/>
      <c r="G68" s="55"/>
    </row>
    <row r="69" spans="2:7">
      <c r="B69" s="79"/>
      <c r="C69" s="79"/>
      <c r="D69" s="55"/>
      <c r="F69" s="81"/>
      <c r="G69" s="55"/>
    </row>
    <row r="70" spans="2:7">
      <c r="B70" s="79"/>
      <c r="C70" s="79"/>
      <c r="D70" s="55"/>
      <c r="F70" s="81"/>
      <c r="G70" s="55"/>
    </row>
    <row r="71" spans="2:7">
      <c r="B71" s="79"/>
      <c r="C71" s="79"/>
      <c r="D71" s="55"/>
      <c r="F71" s="81"/>
      <c r="G71" s="55"/>
    </row>
    <row r="72" spans="2:7">
      <c r="B72" s="79"/>
      <c r="C72" s="79"/>
      <c r="D72" s="55"/>
      <c r="F72" s="81"/>
      <c r="G72" s="55"/>
    </row>
    <row r="73" spans="2:7">
      <c r="B73" s="79"/>
      <c r="C73" s="79"/>
      <c r="D73" s="55"/>
      <c r="F73" s="81"/>
      <c r="G73" s="55"/>
    </row>
    <row r="74" spans="2:7">
      <c r="B74" s="79"/>
      <c r="C74" s="79"/>
      <c r="D74" s="55"/>
      <c r="F74" s="81"/>
      <c r="G74" s="55"/>
    </row>
    <row r="75" spans="2:7">
      <c r="B75" s="79"/>
      <c r="C75" s="79"/>
      <c r="D75" s="55"/>
      <c r="F75" s="81"/>
      <c r="G75" s="55"/>
    </row>
    <row r="76" spans="2:7">
      <c r="B76" s="79"/>
      <c r="C76" s="79"/>
      <c r="D76" s="55"/>
      <c r="F76" s="81"/>
      <c r="G76" s="55"/>
    </row>
    <row r="77" spans="2:7">
      <c r="B77" s="79"/>
      <c r="C77" s="79"/>
      <c r="D77" s="55"/>
      <c r="F77" s="81"/>
      <c r="G77" s="55"/>
    </row>
    <row r="78" spans="2:7">
      <c r="B78" s="79"/>
      <c r="C78" s="79"/>
      <c r="D78" s="55"/>
      <c r="F78" s="81"/>
      <c r="G78" s="55"/>
    </row>
    <row r="79" spans="2:7">
      <c r="B79" s="79"/>
      <c r="C79" s="79"/>
      <c r="D79" s="55"/>
      <c r="F79" s="81"/>
      <c r="G79" s="55"/>
    </row>
    <row r="80" spans="2:7">
      <c r="B80" s="79"/>
      <c r="C80" s="79"/>
      <c r="D80" s="55"/>
      <c r="F80" s="81"/>
      <c r="G80" s="55"/>
    </row>
    <row r="81" spans="2:7">
      <c r="B81" s="79"/>
      <c r="C81" s="79"/>
      <c r="D81" s="55"/>
      <c r="F81" s="81"/>
      <c r="G81" s="55"/>
    </row>
    <row r="82" spans="2:7">
      <c r="B82" s="79"/>
      <c r="C82" s="79"/>
      <c r="D82" s="55"/>
      <c r="F82" s="81"/>
      <c r="G82" s="55"/>
    </row>
    <row r="83" spans="2:7">
      <c r="B83" s="79"/>
      <c r="C83" s="79"/>
      <c r="D83" s="55"/>
      <c r="F83" s="81"/>
      <c r="G83" s="55"/>
    </row>
    <row r="84" spans="2:7">
      <c r="B84" s="79"/>
      <c r="C84" s="79"/>
      <c r="D84" s="55"/>
      <c r="F84" s="81"/>
      <c r="G84" s="55"/>
    </row>
    <row r="85" spans="2:7">
      <c r="B85" s="79"/>
      <c r="C85" s="79"/>
      <c r="D85" s="55"/>
      <c r="F85" s="81"/>
      <c r="G85" s="55"/>
    </row>
    <row r="86" spans="2:7">
      <c r="B86" s="79"/>
      <c r="C86" s="79"/>
      <c r="D86" s="55"/>
      <c r="F86" s="81"/>
      <c r="G86" s="55"/>
    </row>
    <row r="87" spans="2:7">
      <c r="B87" s="79"/>
      <c r="C87" s="79"/>
      <c r="D87" s="55"/>
      <c r="F87" s="81"/>
      <c r="G87" s="55"/>
    </row>
    <row r="88" spans="2:7">
      <c r="B88" s="79"/>
      <c r="C88" s="79"/>
      <c r="D88" s="55"/>
      <c r="F88" s="81"/>
      <c r="G88" s="55"/>
    </row>
    <row r="89" spans="2:7">
      <c r="B89" s="79"/>
      <c r="C89" s="79"/>
      <c r="D89" s="55"/>
      <c r="F89" s="81"/>
      <c r="G89" s="55"/>
    </row>
    <row r="90" spans="2:7">
      <c r="B90" s="79"/>
      <c r="C90" s="79"/>
      <c r="D90" s="55"/>
      <c r="F90" s="81"/>
      <c r="G90" s="55"/>
    </row>
    <row r="91" spans="2:7">
      <c r="B91" s="79"/>
      <c r="C91" s="79"/>
      <c r="D91" s="55"/>
      <c r="F91" s="81"/>
      <c r="G91" s="55"/>
    </row>
    <row r="92" spans="2:7">
      <c r="B92" s="79"/>
      <c r="C92" s="79"/>
      <c r="D92" s="55"/>
      <c r="F92" s="81"/>
      <c r="G92" s="55"/>
    </row>
    <row r="93" spans="2:7">
      <c r="B93" s="79"/>
      <c r="C93" s="79"/>
      <c r="D93" s="55"/>
      <c r="F93" s="81"/>
      <c r="G93" s="55"/>
    </row>
    <row r="94" spans="2:7">
      <c r="B94" s="79"/>
      <c r="C94" s="79"/>
      <c r="D94" s="55"/>
      <c r="F94" s="81"/>
      <c r="G94" s="55"/>
    </row>
    <row r="95" spans="2:7">
      <c r="B95" s="79"/>
      <c r="C95" s="79"/>
      <c r="D95" s="55"/>
      <c r="F95" s="81"/>
      <c r="G95" s="55"/>
    </row>
    <row r="96" spans="2:7">
      <c r="B96" s="79"/>
      <c r="C96" s="79"/>
      <c r="D96" s="55"/>
      <c r="F96" s="81"/>
      <c r="G96" s="55"/>
    </row>
    <row r="97" spans="2:7">
      <c r="B97" s="79"/>
      <c r="C97" s="79"/>
      <c r="D97" s="55"/>
      <c r="F97" s="81"/>
      <c r="G97" s="55"/>
    </row>
    <row r="98" spans="2:7">
      <c r="B98" s="79"/>
      <c r="C98" s="79"/>
      <c r="D98" s="55"/>
      <c r="F98" s="81"/>
      <c r="G98" s="55"/>
    </row>
    <row r="99" spans="2:7">
      <c r="B99" s="79"/>
      <c r="C99" s="79"/>
      <c r="D99" s="55"/>
      <c r="F99" s="81"/>
      <c r="G99" s="55"/>
    </row>
    <row r="100" spans="2:7">
      <c r="B100" s="79"/>
      <c r="C100" s="79"/>
      <c r="D100" s="55"/>
      <c r="F100" s="81"/>
      <c r="G100" s="55"/>
    </row>
    <row r="101" spans="2:7">
      <c r="B101" s="79"/>
      <c r="C101" s="79"/>
      <c r="D101" s="55"/>
      <c r="F101" s="81"/>
      <c r="G101" s="55"/>
    </row>
    <row r="102" spans="2:7">
      <c r="B102" s="79"/>
      <c r="C102" s="79"/>
      <c r="D102" s="55"/>
      <c r="F102" s="81"/>
      <c r="G102" s="55"/>
    </row>
    <row r="103" spans="2:7">
      <c r="B103" s="79"/>
      <c r="C103" s="79"/>
      <c r="D103" s="55"/>
      <c r="F103" s="81"/>
      <c r="G103" s="55"/>
    </row>
    <row r="104" spans="2:7">
      <c r="B104" s="79"/>
      <c r="C104" s="79"/>
      <c r="D104" s="55"/>
      <c r="F104" s="81"/>
      <c r="G104" s="55"/>
    </row>
    <row r="105" spans="2:7">
      <c r="B105" s="79"/>
      <c r="C105" s="79"/>
      <c r="D105" s="55"/>
      <c r="F105" s="81"/>
      <c r="G105" s="55"/>
    </row>
    <row r="106" spans="2:7">
      <c r="B106" s="79"/>
      <c r="C106" s="79"/>
      <c r="D106" s="55"/>
      <c r="F106" s="81"/>
      <c r="G106" s="55"/>
    </row>
    <row r="107" spans="2:7">
      <c r="B107" s="79"/>
      <c r="C107" s="79"/>
      <c r="D107" s="55"/>
      <c r="F107" s="81"/>
      <c r="G107" s="55"/>
    </row>
    <row r="108" spans="2:7">
      <c r="B108" s="79"/>
      <c r="C108" s="79"/>
      <c r="D108" s="55"/>
      <c r="F108" s="81"/>
      <c r="G108" s="55"/>
    </row>
    <row r="109" spans="2:7">
      <c r="B109" s="79"/>
      <c r="C109" s="79"/>
      <c r="D109" s="55"/>
      <c r="F109" s="81"/>
      <c r="G109" s="55"/>
    </row>
    <row r="110" spans="2:7">
      <c r="B110" s="79"/>
      <c r="C110" s="79"/>
      <c r="D110" s="55"/>
      <c r="F110" s="81"/>
      <c r="G110" s="55"/>
    </row>
    <row r="111" spans="2:7">
      <c r="B111" s="79"/>
      <c r="C111" s="79"/>
      <c r="D111" s="55"/>
      <c r="F111" s="81"/>
      <c r="G111" s="55"/>
    </row>
    <row r="112" spans="2:7">
      <c r="B112" s="79"/>
      <c r="C112" s="79"/>
      <c r="D112" s="55"/>
      <c r="F112" s="81"/>
      <c r="G112" s="55"/>
    </row>
    <row r="113" spans="2:7">
      <c r="B113" s="79"/>
      <c r="C113" s="79"/>
      <c r="D113" s="55"/>
      <c r="F113" s="81"/>
      <c r="G113" s="55"/>
    </row>
    <row r="114" spans="2:7">
      <c r="B114" s="79"/>
      <c r="C114" s="79"/>
      <c r="D114" s="55"/>
      <c r="F114" s="81"/>
      <c r="G114" s="55"/>
    </row>
    <row r="115" spans="2:7">
      <c r="B115" s="79"/>
      <c r="C115" s="79"/>
      <c r="D115" s="55"/>
      <c r="F115" s="81"/>
      <c r="G115" s="55"/>
    </row>
    <row r="116" spans="2:7">
      <c r="B116" s="79"/>
      <c r="C116" s="79"/>
      <c r="D116" s="55"/>
      <c r="F116" s="81"/>
      <c r="G116" s="55"/>
    </row>
    <row r="117" spans="2:7">
      <c r="B117" s="79"/>
      <c r="C117" s="79"/>
      <c r="D117" s="55"/>
      <c r="F117" s="81"/>
      <c r="G117" s="55"/>
    </row>
    <row r="118" spans="2:7">
      <c r="B118" s="79"/>
      <c r="C118" s="79"/>
      <c r="D118" s="55"/>
      <c r="F118" s="81"/>
      <c r="G118" s="55"/>
    </row>
    <row r="119" spans="2:7">
      <c r="B119" s="79"/>
      <c r="C119" s="79"/>
      <c r="D119" s="55"/>
      <c r="F119" s="81"/>
      <c r="G119" s="55"/>
    </row>
    <row r="120" spans="2:7">
      <c r="B120" s="79"/>
      <c r="C120" s="79"/>
      <c r="D120" s="55"/>
      <c r="F120" s="81"/>
      <c r="G120" s="55"/>
    </row>
    <row r="121" spans="2:7">
      <c r="B121" s="79"/>
      <c r="C121" s="79"/>
      <c r="D121" s="55"/>
      <c r="F121" s="81"/>
      <c r="G121" s="55"/>
    </row>
    <row r="122" spans="2:7">
      <c r="B122" s="79"/>
      <c r="C122" s="79"/>
      <c r="D122" s="55"/>
      <c r="F122" s="81"/>
      <c r="G122" s="55"/>
    </row>
    <row r="123" spans="2:7">
      <c r="B123" s="79"/>
      <c r="C123" s="79"/>
      <c r="D123" s="55"/>
      <c r="F123" s="81"/>
      <c r="G123" s="55"/>
    </row>
    <row r="124" spans="2:7">
      <c r="B124" s="79"/>
      <c r="C124" s="79"/>
      <c r="D124" s="55"/>
      <c r="F124" s="81"/>
      <c r="G124" s="55"/>
    </row>
    <row r="125" spans="2:7">
      <c r="B125" s="79"/>
      <c r="C125" s="79"/>
      <c r="D125" s="55"/>
      <c r="F125" s="81"/>
      <c r="G125" s="55"/>
    </row>
    <row r="126" spans="2:7">
      <c r="B126" s="79"/>
      <c r="C126" s="79"/>
      <c r="D126" s="55"/>
      <c r="F126" s="81"/>
      <c r="G126" s="55"/>
    </row>
    <row r="127" spans="2:7">
      <c r="B127" s="79"/>
      <c r="C127" s="79"/>
      <c r="D127" s="55"/>
      <c r="F127" s="81"/>
      <c r="G127" s="55"/>
    </row>
    <row r="128" spans="2:7">
      <c r="B128" s="79"/>
      <c r="C128" s="79"/>
      <c r="D128" s="55"/>
      <c r="F128" s="81"/>
      <c r="G128" s="55"/>
    </row>
    <row r="129" spans="2:7">
      <c r="B129" s="79"/>
      <c r="C129" s="79"/>
      <c r="D129" s="55"/>
      <c r="F129" s="81"/>
      <c r="G129" s="55"/>
    </row>
    <row r="130" spans="2:7">
      <c r="B130" s="79"/>
      <c r="C130" s="79"/>
      <c r="D130" s="55"/>
      <c r="F130" s="81"/>
      <c r="G130" s="55"/>
    </row>
    <row r="131" spans="2:7">
      <c r="B131" s="79"/>
      <c r="C131" s="79"/>
      <c r="D131" s="55"/>
      <c r="F131" s="81"/>
      <c r="G131" s="55"/>
    </row>
    <row r="132" spans="2:7">
      <c r="B132" s="79"/>
      <c r="C132" s="79"/>
      <c r="D132" s="55"/>
      <c r="F132" s="81"/>
      <c r="G132" s="55"/>
    </row>
    <row r="133" spans="2:7">
      <c r="B133" s="79"/>
      <c r="C133" s="79"/>
      <c r="D133" s="55"/>
      <c r="F133" s="81"/>
      <c r="G133" s="55"/>
    </row>
    <row r="134" spans="2:7">
      <c r="B134" s="79"/>
      <c r="C134" s="79"/>
      <c r="D134" s="55"/>
      <c r="F134" s="81"/>
      <c r="G134" s="55"/>
    </row>
    <row r="135" spans="2:7">
      <c r="B135" s="79"/>
      <c r="C135" s="79"/>
      <c r="D135" s="55"/>
      <c r="F135" s="81"/>
      <c r="G135" s="55"/>
    </row>
    <row r="136" spans="2:7">
      <c r="B136" s="79"/>
      <c r="C136" s="79"/>
      <c r="D136" s="55"/>
      <c r="F136" s="81"/>
      <c r="G136" s="55"/>
    </row>
    <row r="137" spans="2:7">
      <c r="B137" s="79"/>
      <c r="C137" s="79"/>
      <c r="D137" s="55"/>
      <c r="F137" s="81"/>
      <c r="G137" s="55"/>
    </row>
    <row r="138" spans="2:7">
      <c r="B138" s="79"/>
      <c r="C138" s="79"/>
      <c r="D138" s="55"/>
      <c r="F138" s="81"/>
      <c r="G138" s="55"/>
    </row>
    <row r="139" spans="2:7">
      <c r="B139" s="79"/>
      <c r="C139" s="79"/>
      <c r="D139" s="55"/>
      <c r="F139" s="81"/>
      <c r="G139" s="55"/>
    </row>
    <row r="140" spans="2:7">
      <c r="B140" s="79"/>
      <c r="C140" s="79"/>
      <c r="D140" s="55"/>
      <c r="F140" s="81"/>
      <c r="G140" s="55"/>
    </row>
    <row r="141" spans="2:7">
      <c r="B141" s="79"/>
      <c r="C141" s="79"/>
      <c r="D141" s="55"/>
      <c r="F141" s="81"/>
      <c r="G141" s="55"/>
    </row>
    <row r="142" spans="2:7">
      <c r="B142" s="79"/>
      <c r="C142" s="79"/>
      <c r="D142" s="55"/>
      <c r="F142" s="81"/>
      <c r="G142" s="55"/>
    </row>
    <row r="143" spans="2:7">
      <c r="B143" s="79"/>
      <c r="C143" s="79"/>
      <c r="D143" s="55"/>
      <c r="F143" s="81"/>
      <c r="G143" s="55"/>
    </row>
    <row r="144" spans="2:7">
      <c r="B144" s="79"/>
      <c r="C144" s="79"/>
      <c r="D144" s="55"/>
      <c r="F144" s="81"/>
      <c r="G144" s="55"/>
    </row>
    <row r="145" spans="2:7">
      <c r="B145" s="79"/>
      <c r="C145" s="79"/>
      <c r="D145" s="55"/>
      <c r="F145" s="81"/>
      <c r="G145" s="55"/>
    </row>
    <row r="146" spans="2:7">
      <c r="B146" s="79"/>
      <c r="C146" s="79"/>
      <c r="D146" s="55"/>
      <c r="F146" s="81"/>
      <c r="G146" s="55"/>
    </row>
    <row r="147" spans="2:7">
      <c r="B147" s="79"/>
      <c r="C147" s="79"/>
      <c r="D147" s="55"/>
      <c r="F147" s="81"/>
      <c r="G147" s="55"/>
    </row>
    <row r="148" spans="2:7">
      <c r="B148" s="79"/>
      <c r="C148" s="79"/>
      <c r="D148" s="55"/>
      <c r="F148" s="81"/>
      <c r="G148" s="55"/>
    </row>
    <row r="149" spans="2:7">
      <c r="B149" s="79"/>
      <c r="C149" s="79"/>
      <c r="D149" s="55"/>
      <c r="F149" s="81"/>
      <c r="G149" s="55"/>
    </row>
    <row r="150" spans="2:7">
      <c r="B150" s="79"/>
      <c r="C150" s="79"/>
      <c r="D150" s="55"/>
      <c r="F150" s="81"/>
      <c r="G150" s="55"/>
    </row>
    <row r="151" spans="2:7">
      <c r="B151" s="79"/>
      <c r="C151" s="79"/>
      <c r="D151" s="55"/>
      <c r="F151" s="81"/>
      <c r="G151" s="55"/>
    </row>
    <row r="152" spans="2:7">
      <c r="B152" s="79"/>
      <c r="C152" s="79"/>
      <c r="D152" s="55"/>
      <c r="F152" s="81"/>
      <c r="G152" s="55"/>
    </row>
    <row r="153" spans="2:7">
      <c r="B153" s="79"/>
      <c r="C153" s="79"/>
      <c r="D153" s="55"/>
      <c r="F153" s="81"/>
      <c r="G153" s="55"/>
    </row>
    <row r="154" spans="2:7">
      <c r="B154" s="79"/>
      <c r="C154" s="79"/>
      <c r="D154" s="55"/>
      <c r="F154" s="81"/>
      <c r="G154" s="55"/>
    </row>
    <row r="155" spans="2:7">
      <c r="B155" s="79"/>
      <c r="C155" s="79"/>
      <c r="D155" s="55"/>
      <c r="F155" s="81"/>
      <c r="G155" s="55"/>
    </row>
    <row r="156" spans="2:7">
      <c r="B156" s="79"/>
      <c r="C156" s="79"/>
      <c r="D156" s="55"/>
      <c r="F156" s="81"/>
      <c r="G156" s="55"/>
    </row>
    <row r="157" spans="2:7">
      <c r="B157" s="79"/>
      <c r="C157" s="79"/>
      <c r="D157" s="55"/>
      <c r="F157" s="81"/>
      <c r="G157" s="55"/>
    </row>
    <row r="158" spans="2:7">
      <c r="B158" s="79"/>
      <c r="C158" s="79"/>
      <c r="D158" s="55"/>
      <c r="F158" s="81"/>
      <c r="G158" s="55"/>
    </row>
    <row r="159" spans="2:7">
      <c r="B159" s="79"/>
      <c r="C159" s="79"/>
      <c r="D159" s="55"/>
      <c r="F159" s="81"/>
      <c r="G159" s="55"/>
    </row>
    <row r="160" spans="2:7">
      <c r="B160" s="79"/>
      <c r="C160" s="79"/>
      <c r="D160" s="55"/>
      <c r="F160" s="81"/>
      <c r="G160" s="55"/>
    </row>
    <row r="161" spans="2:7">
      <c r="B161" s="79"/>
      <c r="C161" s="79"/>
      <c r="D161" s="55"/>
      <c r="F161" s="81"/>
      <c r="G161" s="55"/>
    </row>
    <row r="162" spans="2:7">
      <c r="B162" s="79"/>
      <c r="C162" s="79"/>
      <c r="D162" s="55"/>
      <c r="F162" s="81"/>
      <c r="G162" s="55"/>
    </row>
    <row r="163" spans="2:7">
      <c r="B163" s="79"/>
      <c r="C163" s="79"/>
      <c r="D163" s="55"/>
      <c r="F163" s="81"/>
      <c r="G163" s="55"/>
    </row>
    <row r="164" spans="2:7">
      <c r="B164" s="79"/>
      <c r="C164" s="79"/>
      <c r="D164" s="55"/>
      <c r="F164" s="81"/>
      <c r="G164" s="55"/>
    </row>
    <row r="165" spans="2:7">
      <c r="B165" s="79"/>
      <c r="C165" s="79"/>
      <c r="D165" s="55"/>
      <c r="F165" s="81"/>
      <c r="G165" s="55"/>
    </row>
    <row r="166" spans="2:7">
      <c r="B166" s="79"/>
      <c r="C166" s="79"/>
      <c r="D166" s="55"/>
      <c r="F166" s="81"/>
      <c r="G166" s="55"/>
    </row>
    <row r="167" spans="2:7">
      <c r="B167" s="79"/>
      <c r="C167" s="79"/>
      <c r="D167" s="55"/>
      <c r="F167" s="81"/>
      <c r="G167" s="55"/>
    </row>
    <row r="168" spans="2:7">
      <c r="B168" s="79"/>
      <c r="C168" s="79"/>
      <c r="D168" s="55"/>
      <c r="F168" s="81"/>
      <c r="G168" s="55"/>
    </row>
    <row r="169" spans="2:7">
      <c r="B169" s="79"/>
      <c r="C169" s="79"/>
      <c r="D169" s="55"/>
      <c r="F169" s="81"/>
      <c r="G169" s="55"/>
    </row>
    <row r="170" spans="2:7">
      <c r="B170" s="79"/>
      <c r="C170" s="79"/>
      <c r="D170" s="55"/>
      <c r="F170" s="81"/>
      <c r="G170" s="55"/>
    </row>
    <row r="171" spans="2:7">
      <c r="B171" s="79"/>
      <c r="C171" s="79"/>
      <c r="D171" s="55"/>
      <c r="F171" s="81"/>
      <c r="G171" s="55"/>
    </row>
    <row r="172" spans="2:7">
      <c r="B172" s="79"/>
      <c r="C172" s="79"/>
      <c r="D172" s="55"/>
      <c r="F172" s="81"/>
      <c r="G172" s="55"/>
    </row>
    <row r="173" spans="2:7">
      <c r="B173" s="79"/>
      <c r="C173" s="79"/>
      <c r="D173" s="55"/>
      <c r="F173" s="81"/>
      <c r="G173" s="55"/>
    </row>
    <row r="174" spans="2:7">
      <c r="B174" s="79"/>
      <c r="C174" s="79"/>
      <c r="D174" s="55"/>
      <c r="F174" s="81"/>
      <c r="G174" s="55"/>
    </row>
    <row r="175" spans="2:7">
      <c r="B175" s="79"/>
      <c r="C175" s="79"/>
      <c r="D175" s="55"/>
      <c r="F175" s="81"/>
      <c r="G175" s="55"/>
    </row>
    <row r="176" spans="2:7">
      <c r="B176" s="79"/>
      <c r="C176" s="79"/>
      <c r="D176" s="55"/>
      <c r="F176" s="81"/>
      <c r="G176" s="55"/>
    </row>
    <row r="177" spans="2:7">
      <c r="B177" s="79"/>
      <c r="C177" s="79"/>
      <c r="D177" s="55"/>
      <c r="F177" s="81"/>
      <c r="G177" s="55"/>
    </row>
    <row r="178" spans="2:7">
      <c r="B178" s="79"/>
      <c r="C178" s="79"/>
      <c r="D178" s="55"/>
      <c r="F178" s="81"/>
      <c r="G178" s="55"/>
    </row>
    <row r="179" spans="2:7">
      <c r="B179" s="79"/>
      <c r="C179" s="79"/>
      <c r="D179" s="55"/>
      <c r="F179" s="81"/>
      <c r="G179" s="55"/>
    </row>
    <row r="180" spans="2:7">
      <c r="B180" s="79"/>
      <c r="C180" s="79"/>
      <c r="D180" s="55"/>
      <c r="F180" s="81"/>
      <c r="G180" s="55"/>
    </row>
    <row r="181" spans="2:7">
      <c r="B181" s="79"/>
      <c r="C181" s="79"/>
      <c r="D181" s="55"/>
      <c r="F181" s="81"/>
      <c r="G181" s="55"/>
    </row>
    <row r="182" spans="2:7">
      <c r="B182" s="79"/>
      <c r="C182" s="79"/>
      <c r="D182" s="55"/>
      <c r="F182" s="81"/>
      <c r="G182" s="55"/>
    </row>
    <row r="183" spans="2:7">
      <c r="B183" s="79"/>
      <c r="C183" s="79"/>
      <c r="D183" s="55"/>
      <c r="F183" s="81"/>
      <c r="G183" s="55"/>
    </row>
    <row r="184" spans="2:7">
      <c r="B184" s="79"/>
      <c r="C184" s="79"/>
      <c r="D184" s="55"/>
      <c r="F184" s="81"/>
      <c r="G184" s="55"/>
    </row>
    <row r="185" spans="2:7">
      <c r="B185" s="79"/>
      <c r="C185" s="79"/>
      <c r="D185" s="55"/>
      <c r="F185" s="81"/>
      <c r="G185" s="55"/>
    </row>
    <row r="186" spans="2:7">
      <c r="B186" s="79"/>
      <c r="C186" s="79"/>
      <c r="D186" s="55"/>
      <c r="F186" s="81"/>
      <c r="G186" s="55"/>
    </row>
    <row r="187" spans="2:7">
      <c r="B187" s="79"/>
      <c r="C187" s="79"/>
      <c r="D187" s="55"/>
      <c r="F187" s="81"/>
      <c r="G187" s="55"/>
    </row>
    <row r="188" spans="2:7">
      <c r="B188" s="79"/>
      <c r="C188" s="79"/>
      <c r="D188" s="55"/>
      <c r="F188" s="81"/>
      <c r="G188" s="55"/>
    </row>
    <row r="189" spans="2:7">
      <c r="B189" s="79"/>
      <c r="C189" s="79"/>
      <c r="D189" s="55"/>
      <c r="F189" s="81"/>
      <c r="G189" s="55"/>
    </row>
    <row r="190" spans="2:7">
      <c r="B190" s="79"/>
      <c r="C190" s="79"/>
      <c r="D190" s="55"/>
      <c r="F190" s="81"/>
      <c r="G190" s="55"/>
    </row>
    <row r="191" spans="2:7">
      <c r="B191" s="79"/>
      <c r="C191" s="79"/>
      <c r="D191" s="55"/>
      <c r="F191" s="81"/>
      <c r="G191" s="55"/>
    </row>
    <row r="192" spans="2:7">
      <c r="B192" s="79"/>
      <c r="C192" s="79"/>
      <c r="D192" s="55"/>
      <c r="F192" s="81"/>
      <c r="G192" s="55"/>
    </row>
    <row r="193" spans="2:7">
      <c r="B193" s="79"/>
      <c r="C193" s="79"/>
      <c r="D193" s="55"/>
      <c r="F193" s="81"/>
      <c r="G193" s="55"/>
    </row>
    <row r="194" spans="2:7">
      <c r="B194" s="79"/>
      <c r="C194" s="79"/>
      <c r="D194" s="55"/>
      <c r="F194" s="81"/>
      <c r="G194" s="55"/>
    </row>
    <row r="195" spans="2:7">
      <c r="B195" s="79"/>
      <c r="C195" s="79"/>
      <c r="D195" s="55"/>
      <c r="F195" s="81"/>
      <c r="G195" s="55"/>
    </row>
    <row r="196" spans="2:7">
      <c r="B196" s="79"/>
      <c r="C196" s="79"/>
      <c r="D196" s="55"/>
      <c r="F196" s="81"/>
      <c r="G196" s="55"/>
    </row>
    <row r="197" spans="2:7">
      <c r="B197" s="79"/>
      <c r="C197" s="79"/>
      <c r="D197" s="55"/>
      <c r="F197" s="81"/>
      <c r="G197" s="55"/>
    </row>
    <row r="198" spans="2:7">
      <c r="B198" s="79"/>
      <c r="C198" s="79"/>
      <c r="D198" s="55"/>
      <c r="F198" s="81"/>
      <c r="G198" s="55"/>
    </row>
    <row r="199" spans="2:7">
      <c r="B199" s="79"/>
      <c r="C199" s="79"/>
      <c r="D199" s="55"/>
      <c r="F199" s="81"/>
      <c r="G199" s="55"/>
    </row>
    <row r="200" spans="2:7">
      <c r="B200" s="79"/>
      <c r="C200" s="79"/>
      <c r="D200" s="55"/>
      <c r="F200" s="81"/>
      <c r="G200" s="55"/>
    </row>
    <row r="201" spans="2:7">
      <c r="B201" s="79"/>
      <c r="C201" s="79"/>
      <c r="D201" s="55"/>
      <c r="F201" s="81"/>
      <c r="G201" s="55"/>
    </row>
    <row r="202" spans="2:7">
      <c r="B202" s="79"/>
      <c r="C202" s="79"/>
      <c r="D202" s="55"/>
      <c r="F202" s="81"/>
      <c r="G202" s="55"/>
    </row>
    <row r="203" spans="2:7">
      <c r="B203" s="79"/>
      <c r="C203" s="79"/>
      <c r="D203" s="55"/>
      <c r="F203" s="81"/>
      <c r="G203" s="55"/>
    </row>
    <row r="204" spans="2:7">
      <c r="B204" s="79"/>
      <c r="C204" s="79"/>
      <c r="D204" s="55"/>
      <c r="F204" s="81"/>
      <c r="G204" s="55"/>
    </row>
    <row r="205" spans="2:7">
      <c r="B205" s="79"/>
      <c r="C205" s="79"/>
      <c r="D205" s="55"/>
      <c r="F205" s="81"/>
      <c r="G205" s="55"/>
    </row>
    <row r="206" spans="2:7">
      <c r="B206" s="79"/>
      <c r="C206" s="79"/>
      <c r="D206" s="55"/>
      <c r="F206" s="81"/>
      <c r="G206" s="55"/>
    </row>
    <row r="207" spans="2:7">
      <c r="B207" s="79"/>
      <c r="C207" s="79"/>
      <c r="D207" s="55"/>
      <c r="F207" s="81"/>
      <c r="G207" s="55"/>
    </row>
    <row r="208" spans="2:7">
      <c r="B208" s="79"/>
      <c r="C208" s="79"/>
      <c r="D208" s="55"/>
      <c r="F208" s="81"/>
      <c r="G208" s="55"/>
    </row>
    <row r="209" spans="2:7">
      <c r="B209" s="79"/>
      <c r="C209" s="79"/>
      <c r="D209" s="55"/>
      <c r="F209" s="81"/>
      <c r="G209" s="55"/>
    </row>
    <row r="210" spans="2:7">
      <c r="B210" s="79"/>
      <c r="C210" s="79"/>
      <c r="D210" s="55"/>
      <c r="F210" s="81"/>
      <c r="G210" s="55"/>
    </row>
    <row r="211" spans="2:7">
      <c r="B211" s="79"/>
      <c r="C211" s="79"/>
      <c r="D211" s="55"/>
      <c r="F211" s="81"/>
      <c r="G211" s="55"/>
    </row>
    <row r="212" spans="2:7">
      <c r="B212" s="79"/>
      <c r="C212" s="79"/>
      <c r="D212" s="55"/>
      <c r="F212" s="81"/>
      <c r="G212" s="55"/>
    </row>
    <row r="213" spans="2:7">
      <c r="B213" s="79"/>
      <c r="C213" s="79"/>
      <c r="D213" s="55"/>
      <c r="F213" s="81"/>
      <c r="G213" s="55"/>
    </row>
    <row r="214" spans="2:7">
      <c r="B214" s="79"/>
      <c r="C214" s="79"/>
      <c r="D214" s="55"/>
      <c r="F214" s="81"/>
      <c r="G214" s="55"/>
    </row>
    <row r="215" spans="2:7">
      <c r="B215" s="79"/>
      <c r="C215" s="79"/>
      <c r="D215" s="55"/>
      <c r="F215" s="81"/>
      <c r="G215" s="55"/>
    </row>
    <row r="216" spans="2:7">
      <c r="B216" s="79"/>
      <c r="C216" s="79"/>
      <c r="D216" s="55"/>
      <c r="F216" s="81"/>
      <c r="G216" s="55"/>
    </row>
    <row r="217" spans="2:7">
      <c r="B217" s="79"/>
      <c r="C217" s="79"/>
      <c r="D217" s="55"/>
      <c r="F217" s="81"/>
      <c r="G217" s="55"/>
    </row>
    <row r="218" spans="2:7">
      <c r="B218" s="79"/>
      <c r="C218" s="79"/>
      <c r="D218" s="55"/>
      <c r="F218" s="81"/>
      <c r="G218" s="55"/>
    </row>
    <row r="219" spans="2:7">
      <c r="B219" s="79"/>
      <c r="C219" s="79"/>
      <c r="D219" s="55"/>
      <c r="F219" s="81"/>
      <c r="G219" s="55"/>
    </row>
  </sheetData>
  <autoFilter ref="B1:G219"/>
  <dataValidations count="4">
    <dataValidation type="list" allowBlank="1" showInputMessage="1" showErrorMessage="1" sqref="G2:G1230">
      <formula1>alcaldia</formula1>
    </dataValidation>
    <dataValidation type="list" allowBlank="1" showInputMessage="1" showErrorMessage="1" sqref="E2:E1069">
      <formula1>sistema</formula1>
    </dataValidation>
    <dataValidation type="list" allowBlank="1" showInputMessage="1" showErrorMessage="1" sqref="D2:D1534">
      <formula1>canal</formula1>
    </dataValidation>
    <dataValidation type="list" allowBlank="1" sqref="B2:B1594">
      <formula1>tipologia</formula1>
    </dataValidation>
  </dataValidations>
  <pageMargins left="0.7" right="0.7" top="0.75" bottom="0.75" header="0.3" footer="0.3"/>
  <pageSetup orientation="portrait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213"/>
  <sheetViews>
    <sheetView tabSelected="1" topLeftCell="B16" zoomScale="81" zoomScaleNormal="81" workbookViewId="0">
      <selection activeCell="G39" sqref="G39"/>
    </sheetView>
  </sheetViews>
  <sheetFormatPr baseColWidth="10" defaultColWidth="0" defaultRowHeight="15"/>
  <cols>
    <col min="1" max="1" width="11.42578125" style="3" hidden="1" customWidth="1"/>
    <col min="2" max="2" width="45.140625" style="82" customWidth="1"/>
    <col min="3" max="3" width="57.140625" style="80" customWidth="1"/>
    <col min="4" max="4" width="17.28515625" style="80" customWidth="1"/>
    <col min="5" max="5" width="18" style="80" customWidth="1"/>
    <col min="6" max="6" width="14.42578125" style="80" customWidth="1"/>
    <col min="7" max="7" width="12.5703125" style="80" customWidth="1"/>
    <col min="8" max="8" width="15.7109375" style="3" hidden="1" customWidth="1"/>
    <col min="9" max="10" width="11.42578125" style="3" hidden="1" customWidth="1"/>
    <col min="11" max="22" width="0" style="3" hidden="1" customWidth="1"/>
    <col min="23" max="16384" width="0" style="3" hidden="1"/>
  </cols>
  <sheetData>
    <row r="1" spans="1:16" s="84" customFormat="1" ht="35.25" customHeight="1">
      <c r="A1" s="4"/>
      <c r="B1" s="2" t="s">
        <v>0</v>
      </c>
      <c r="C1" s="2" t="s">
        <v>2</v>
      </c>
      <c r="D1" s="2" t="s">
        <v>4</v>
      </c>
      <c r="E1" s="2" t="s">
        <v>29</v>
      </c>
      <c r="F1" s="2" t="s">
        <v>26</v>
      </c>
      <c r="G1" s="91" t="s">
        <v>108</v>
      </c>
      <c r="H1" s="83"/>
      <c r="I1" s="83"/>
      <c r="J1" s="83"/>
      <c r="K1" s="83"/>
      <c r="L1" s="83"/>
      <c r="M1" s="83"/>
      <c r="N1" s="83"/>
      <c r="O1" s="83"/>
      <c r="P1" s="83"/>
    </row>
    <row r="2" spans="1:16" s="1" customFormat="1">
      <c r="A2" s="3"/>
      <c r="B2" s="85" t="s">
        <v>72</v>
      </c>
      <c r="C2" s="85" t="s">
        <v>69</v>
      </c>
      <c r="D2" s="27" t="s">
        <v>56</v>
      </c>
      <c r="E2" s="40" t="s">
        <v>5</v>
      </c>
      <c r="F2" s="86">
        <v>6</v>
      </c>
      <c r="G2" s="86">
        <v>0</v>
      </c>
    </row>
    <row r="3" spans="1:16" s="1" customFormat="1">
      <c r="A3" s="3"/>
      <c r="B3" s="85" t="s">
        <v>72</v>
      </c>
      <c r="C3" s="85" t="s">
        <v>80</v>
      </c>
      <c r="D3" s="27" t="s">
        <v>56</v>
      </c>
      <c r="E3" s="40" t="s">
        <v>5</v>
      </c>
      <c r="F3" s="86">
        <v>1</v>
      </c>
      <c r="G3" s="86">
        <v>5</v>
      </c>
    </row>
    <row r="4" spans="1:16" s="1" customFormat="1">
      <c r="A4" s="3"/>
      <c r="B4" s="85" t="s">
        <v>72</v>
      </c>
      <c r="C4" s="85" t="s">
        <v>84</v>
      </c>
      <c r="D4" s="27" t="s">
        <v>56</v>
      </c>
      <c r="E4" s="40" t="s">
        <v>5</v>
      </c>
      <c r="F4" s="86">
        <v>1</v>
      </c>
      <c r="G4" s="86">
        <v>0</v>
      </c>
    </row>
    <row r="5" spans="1:16" s="1" customFormat="1">
      <c r="A5" s="3"/>
      <c r="B5" s="85" t="s">
        <v>72</v>
      </c>
      <c r="C5" s="85" t="s">
        <v>83</v>
      </c>
      <c r="D5" s="27" t="s">
        <v>56</v>
      </c>
      <c r="E5" s="40" t="s">
        <v>5</v>
      </c>
      <c r="F5" s="86">
        <v>2</v>
      </c>
      <c r="G5" s="86">
        <v>0</v>
      </c>
    </row>
    <row r="6" spans="1:16" s="1" customFormat="1">
      <c r="A6" s="3"/>
      <c r="B6" s="85" t="s">
        <v>72</v>
      </c>
      <c r="C6" s="85" t="s">
        <v>71</v>
      </c>
      <c r="D6" s="27" t="s">
        <v>56</v>
      </c>
      <c r="E6" s="40" t="s">
        <v>5</v>
      </c>
      <c r="F6" s="86">
        <v>1</v>
      </c>
      <c r="G6" s="86">
        <v>0</v>
      </c>
    </row>
    <row r="7" spans="1:16" s="1" customFormat="1">
      <c r="A7" s="3"/>
      <c r="B7" s="85" t="s">
        <v>72</v>
      </c>
      <c r="C7" s="85" t="s">
        <v>98</v>
      </c>
      <c r="D7" s="27" t="s">
        <v>56</v>
      </c>
      <c r="E7" s="40" t="s">
        <v>5</v>
      </c>
      <c r="F7" s="86">
        <v>1</v>
      </c>
      <c r="G7" s="86">
        <v>27</v>
      </c>
    </row>
    <row r="8" spans="1:16" s="1" customFormat="1">
      <c r="A8" s="3"/>
      <c r="B8" s="85" t="s">
        <v>72</v>
      </c>
      <c r="C8" s="85" t="s">
        <v>86</v>
      </c>
      <c r="D8" s="27" t="s">
        <v>88</v>
      </c>
      <c r="E8" s="40" t="s">
        <v>5</v>
      </c>
      <c r="F8" s="86">
        <v>1</v>
      </c>
      <c r="G8" s="86">
        <v>0</v>
      </c>
    </row>
    <row r="9" spans="1:16" s="1" customFormat="1">
      <c r="A9" s="3"/>
      <c r="B9" s="85" t="s">
        <v>72</v>
      </c>
      <c r="C9" s="85" t="s">
        <v>86</v>
      </c>
      <c r="D9" s="27" t="s">
        <v>56</v>
      </c>
      <c r="E9" s="40" t="s">
        <v>5</v>
      </c>
      <c r="F9" s="86">
        <v>6</v>
      </c>
      <c r="G9" s="86">
        <v>0</v>
      </c>
    </row>
    <row r="10" spans="1:16" s="1" customFormat="1">
      <c r="A10" s="3"/>
      <c r="B10" s="85" t="s">
        <v>72</v>
      </c>
      <c r="C10" s="85" t="s">
        <v>86</v>
      </c>
      <c r="D10" s="27" t="s">
        <v>94</v>
      </c>
      <c r="E10" s="40" t="s">
        <v>5</v>
      </c>
      <c r="F10" s="86">
        <v>1</v>
      </c>
      <c r="G10" s="86">
        <v>0</v>
      </c>
    </row>
    <row r="11" spans="1:16" s="1" customFormat="1">
      <c r="A11" s="3"/>
      <c r="B11" s="85" t="s">
        <v>72</v>
      </c>
      <c r="C11" s="85" t="s">
        <v>86</v>
      </c>
      <c r="D11" s="27" t="s">
        <v>93</v>
      </c>
      <c r="E11" s="40" t="s">
        <v>5</v>
      </c>
      <c r="F11" s="86">
        <v>2</v>
      </c>
      <c r="G11" s="86">
        <v>10</v>
      </c>
    </row>
    <row r="12" spans="1:16" s="1" customFormat="1">
      <c r="A12" s="3"/>
      <c r="B12" s="85" t="s">
        <v>72</v>
      </c>
      <c r="C12" s="85" t="s">
        <v>73</v>
      </c>
      <c r="D12" s="27" t="s">
        <v>56</v>
      </c>
      <c r="E12" s="40" t="s">
        <v>5</v>
      </c>
      <c r="F12" s="86">
        <v>10</v>
      </c>
      <c r="G12" s="86">
        <v>30</v>
      </c>
    </row>
    <row r="13" spans="1:16" s="1" customFormat="1">
      <c r="A13" s="3"/>
      <c r="B13" s="85" t="s">
        <v>72</v>
      </c>
      <c r="C13" s="85" t="s">
        <v>81</v>
      </c>
      <c r="D13" s="27" t="s">
        <v>56</v>
      </c>
      <c r="E13" s="40" t="s">
        <v>5</v>
      </c>
      <c r="F13" s="86">
        <v>1</v>
      </c>
      <c r="G13" s="86">
        <v>0</v>
      </c>
    </row>
    <row r="14" spans="1:16" s="1" customFormat="1">
      <c r="A14" s="3"/>
      <c r="B14" s="85" t="s">
        <v>72</v>
      </c>
      <c r="C14" s="85" t="s">
        <v>103</v>
      </c>
      <c r="D14" s="27" t="s">
        <v>87</v>
      </c>
      <c r="E14" s="40" t="s">
        <v>5</v>
      </c>
      <c r="F14" s="86">
        <v>2</v>
      </c>
      <c r="G14" s="86">
        <v>0</v>
      </c>
    </row>
    <row r="15" spans="1:16" s="1" customFormat="1">
      <c r="A15" s="3"/>
      <c r="B15" s="85" t="s">
        <v>72</v>
      </c>
      <c r="C15" s="85" t="s">
        <v>89</v>
      </c>
      <c r="D15" s="27" t="s">
        <v>56</v>
      </c>
      <c r="E15" s="40" t="s">
        <v>5</v>
      </c>
      <c r="F15" s="86">
        <v>1</v>
      </c>
      <c r="G15" s="86">
        <v>0</v>
      </c>
    </row>
    <row r="16" spans="1:16" s="1" customFormat="1">
      <c r="A16" s="3"/>
      <c r="B16" s="85" t="s">
        <v>72</v>
      </c>
      <c r="C16" s="85" t="s">
        <v>85</v>
      </c>
      <c r="D16" s="27" t="s">
        <v>56</v>
      </c>
      <c r="E16" s="40" t="s">
        <v>5</v>
      </c>
      <c r="F16" s="86">
        <v>5</v>
      </c>
      <c r="G16" s="86">
        <v>0</v>
      </c>
    </row>
    <row r="17" spans="1:7" s="1" customFormat="1">
      <c r="A17" s="3"/>
      <c r="B17" s="85" t="s">
        <v>72</v>
      </c>
      <c r="C17" s="85" t="s">
        <v>85</v>
      </c>
      <c r="D17" s="27" t="s">
        <v>94</v>
      </c>
      <c r="E17" s="40" t="s">
        <v>5</v>
      </c>
      <c r="F17" s="86">
        <v>1</v>
      </c>
      <c r="G17" s="86">
        <v>0</v>
      </c>
    </row>
    <row r="18" spans="1:7" s="1" customFormat="1">
      <c r="A18" s="3"/>
      <c r="B18" s="85" t="s">
        <v>72</v>
      </c>
      <c r="C18" s="85" t="s">
        <v>85</v>
      </c>
      <c r="D18" s="27" t="s">
        <v>93</v>
      </c>
      <c r="E18" s="40" t="s">
        <v>5</v>
      </c>
      <c r="F18" s="86">
        <v>1</v>
      </c>
      <c r="G18" s="86">
        <v>3</v>
      </c>
    </row>
    <row r="19" spans="1:7" s="1" customFormat="1">
      <c r="A19" s="3"/>
      <c r="B19" s="85" t="s">
        <v>72</v>
      </c>
      <c r="C19" s="85" t="s">
        <v>90</v>
      </c>
      <c r="D19" s="27" t="s">
        <v>56</v>
      </c>
      <c r="E19" s="40" t="s">
        <v>5</v>
      </c>
      <c r="F19" s="86">
        <v>4</v>
      </c>
      <c r="G19" s="86">
        <v>0</v>
      </c>
    </row>
    <row r="20" spans="1:7" s="1" customFormat="1">
      <c r="A20" s="3"/>
      <c r="B20" s="85" t="s">
        <v>72</v>
      </c>
      <c r="C20" s="85" t="s">
        <v>70</v>
      </c>
      <c r="D20" s="27" t="s">
        <v>56</v>
      </c>
      <c r="E20" s="40" t="s">
        <v>5</v>
      </c>
      <c r="F20" s="86">
        <v>14</v>
      </c>
      <c r="G20" s="86">
        <v>10</v>
      </c>
    </row>
    <row r="21" spans="1:7" s="1" customFormat="1">
      <c r="A21" s="3"/>
      <c r="B21" s="85" t="s">
        <v>72</v>
      </c>
      <c r="C21" s="85" t="s">
        <v>70</v>
      </c>
      <c r="D21" s="27" t="s">
        <v>95</v>
      </c>
      <c r="E21" s="40" t="s">
        <v>5</v>
      </c>
      <c r="F21" s="86">
        <v>1</v>
      </c>
      <c r="G21" s="86">
        <v>0</v>
      </c>
    </row>
    <row r="22" spans="1:7" s="1" customFormat="1">
      <c r="A22" s="3"/>
      <c r="B22" s="85" t="s">
        <v>72</v>
      </c>
      <c r="C22" s="85" t="s">
        <v>70</v>
      </c>
      <c r="D22" s="27" t="s">
        <v>94</v>
      </c>
      <c r="E22" s="40" t="s">
        <v>5</v>
      </c>
      <c r="F22" s="86">
        <v>3</v>
      </c>
      <c r="G22" s="86">
        <v>0</v>
      </c>
    </row>
    <row r="23" spans="1:7" s="1" customFormat="1">
      <c r="A23" s="3"/>
      <c r="B23" s="85" t="s">
        <v>72</v>
      </c>
      <c r="C23" s="85" t="s">
        <v>70</v>
      </c>
      <c r="D23" s="27" t="s">
        <v>87</v>
      </c>
      <c r="E23" s="40" t="s">
        <v>5</v>
      </c>
      <c r="F23" s="86">
        <v>2</v>
      </c>
      <c r="G23" s="86">
        <v>0</v>
      </c>
    </row>
    <row r="24" spans="1:7" s="1" customFormat="1">
      <c r="A24" s="3"/>
      <c r="B24" s="85" t="s">
        <v>72</v>
      </c>
      <c r="C24" s="85" t="s">
        <v>99</v>
      </c>
      <c r="D24" s="27" t="s">
        <v>56</v>
      </c>
      <c r="E24" s="40" t="s">
        <v>5</v>
      </c>
      <c r="F24" s="86">
        <v>2</v>
      </c>
      <c r="G24" s="86">
        <v>0</v>
      </c>
    </row>
    <row r="25" spans="1:7" s="1" customFormat="1">
      <c r="A25" s="3"/>
      <c r="B25" s="85" t="s">
        <v>72</v>
      </c>
      <c r="C25" s="85" t="s">
        <v>100</v>
      </c>
      <c r="D25" s="27" t="s">
        <v>87</v>
      </c>
      <c r="E25" s="40" t="s">
        <v>5</v>
      </c>
      <c r="F25" s="86">
        <v>1</v>
      </c>
      <c r="G25" s="86">
        <v>0</v>
      </c>
    </row>
    <row r="26" spans="1:7" s="30" customFormat="1">
      <c r="A26" s="31"/>
      <c r="B26" s="85" t="s">
        <v>72</v>
      </c>
      <c r="C26" s="85" t="s">
        <v>102</v>
      </c>
      <c r="D26" s="27" t="s">
        <v>56</v>
      </c>
      <c r="E26" s="40" t="s">
        <v>5</v>
      </c>
      <c r="F26" s="86">
        <v>10</v>
      </c>
      <c r="G26" s="86">
        <v>1</v>
      </c>
    </row>
    <row r="27" spans="1:7" s="1" customFormat="1">
      <c r="A27" s="3"/>
      <c r="B27" s="85" t="s">
        <v>72</v>
      </c>
      <c r="C27" s="85" t="s">
        <v>102</v>
      </c>
      <c r="D27" s="27" t="s">
        <v>87</v>
      </c>
      <c r="E27" s="40" t="s">
        <v>5</v>
      </c>
      <c r="F27" s="86">
        <v>1</v>
      </c>
      <c r="G27" s="86">
        <v>0</v>
      </c>
    </row>
    <row r="28" spans="1:7" s="1" customFormat="1">
      <c r="A28" s="3"/>
      <c r="B28" s="85" t="s">
        <v>72</v>
      </c>
      <c r="C28" s="85" t="s">
        <v>101</v>
      </c>
      <c r="D28" s="27" t="s">
        <v>94</v>
      </c>
      <c r="E28" s="40" t="s">
        <v>5</v>
      </c>
      <c r="F28" s="86">
        <v>1</v>
      </c>
      <c r="G28" s="86">
        <v>0</v>
      </c>
    </row>
    <row r="29" spans="1:7" s="1" customFormat="1">
      <c r="A29" s="3"/>
      <c r="B29" s="85" t="s">
        <v>72</v>
      </c>
      <c r="C29" s="85" t="s">
        <v>104</v>
      </c>
      <c r="D29" s="27" t="s">
        <v>56</v>
      </c>
      <c r="E29" s="40" t="s">
        <v>5</v>
      </c>
      <c r="F29" s="86">
        <v>1</v>
      </c>
      <c r="G29" s="86">
        <v>0</v>
      </c>
    </row>
    <row r="30" spans="1:7" s="1" customFormat="1">
      <c r="A30" s="3"/>
      <c r="B30" s="85" t="s">
        <v>72</v>
      </c>
      <c r="C30" s="85" t="s">
        <v>96</v>
      </c>
      <c r="D30" s="27" t="s">
        <v>56</v>
      </c>
      <c r="E30" s="40" t="s">
        <v>5</v>
      </c>
      <c r="F30" s="86">
        <v>1</v>
      </c>
      <c r="G30" s="86">
        <v>0</v>
      </c>
    </row>
    <row r="31" spans="1:7" s="1" customFormat="1">
      <c r="A31" s="3"/>
      <c r="B31" s="85" t="s">
        <v>72</v>
      </c>
      <c r="C31" s="85" t="s">
        <v>105</v>
      </c>
      <c r="D31" s="27" t="s">
        <v>56</v>
      </c>
      <c r="E31" s="40" t="s">
        <v>5</v>
      </c>
      <c r="F31" s="86">
        <v>3</v>
      </c>
      <c r="G31" s="86">
        <v>0</v>
      </c>
    </row>
    <row r="32" spans="1:7" s="1" customFormat="1">
      <c r="A32" s="3"/>
      <c r="B32" s="85" t="s">
        <v>72</v>
      </c>
      <c r="C32" s="85" t="s">
        <v>97</v>
      </c>
      <c r="D32" s="27" t="s">
        <v>93</v>
      </c>
      <c r="E32" s="40" t="s">
        <v>5</v>
      </c>
      <c r="F32" s="86">
        <v>1</v>
      </c>
      <c r="G32" s="86">
        <v>15</v>
      </c>
    </row>
    <row r="33" spans="1:7" s="1" customFormat="1">
      <c r="A33" s="3"/>
      <c r="B33" s="85" t="s">
        <v>72</v>
      </c>
      <c r="C33" s="85" t="s">
        <v>74</v>
      </c>
      <c r="D33" s="27" t="s">
        <v>56</v>
      </c>
      <c r="E33" s="40" t="s">
        <v>5</v>
      </c>
      <c r="F33" s="86">
        <v>4</v>
      </c>
      <c r="G33" s="86">
        <v>0</v>
      </c>
    </row>
    <row r="34" spans="1:7" s="1" customFormat="1">
      <c r="A34" s="3"/>
      <c r="B34" s="85" t="s">
        <v>72</v>
      </c>
      <c r="C34" s="85" t="s">
        <v>82</v>
      </c>
      <c r="D34" s="27" t="s">
        <v>56</v>
      </c>
      <c r="E34" s="40" t="s">
        <v>5</v>
      </c>
      <c r="F34" s="86">
        <v>2</v>
      </c>
      <c r="G34" s="86">
        <v>1</v>
      </c>
    </row>
    <row r="35" spans="1:7" s="1" customFormat="1">
      <c r="A35" s="3"/>
      <c r="B35" s="85" t="s">
        <v>72</v>
      </c>
      <c r="C35" s="85" t="s">
        <v>75</v>
      </c>
      <c r="D35" s="27" t="s">
        <v>56</v>
      </c>
      <c r="E35" s="40" t="s">
        <v>5</v>
      </c>
      <c r="F35" s="86">
        <v>2</v>
      </c>
      <c r="G35" s="86">
        <v>46</v>
      </c>
    </row>
    <row r="36" spans="1:7" s="1" customFormat="1">
      <c r="A36" s="3"/>
      <c r="B36" s="85"/>
      <c r="C36" s="85"/>
      <c r="D36" s="27"/>
      <c r="E36" s="40"/>
      <c r="F36" s="90">
        <v>96</v>
      </c>
      <c r="G36" s="90">
        <v>148</v>
      </c>
    </row>
    <row r="37" spans="1:7">
      <c r="B37" s="79"/>
      <c r="C37" s="79"/>
      <c r="D37" s="55"/>
      <c r="F37" s="81"/>
      <c r="G37" s="55"/>
    </row>
    <row r="38" spans="1:7">
      <c r="B38" s="79"/>
      <c r="C38" s="79"/>
      <c r="D38" s="55"/>
      <c r="F38" s="81"/>
      <c r="G38" s="55"/>
    </row>
    <row r="39" spans="1:7">
      <c r="B39" s="79"/>
      <c r="C39" s="79"/>
      <c r="D39" s="55"/>
      <c r="F39" s="81"/>
      <c r="G39" s="55"/>
    </row>
    <row r="40" spans="1:7">
      <c r="B40" s="79"/>
      <c r="C40" s="79"/>
      <c r="D40" s="55"/>
      <c r="F40" s="81"/>
      <c r="G40" s="55"/>
    </row>
    <row r="41" spans="1:7">
      <c r="B41" s="79"/>
      <c r="C41" s="79"/>
      <c r="D41" s="55"/>
      <c r="F41" s="81"/>
      <c r="G41" s="55"/>
    </row>
    <row r="42" spans="1:7">
      <c r="B42" s="79"/>
      <c r="C42" s="79"/>
      <c r="D42" s="55"/>
      <c r="F42" s="81"/>
      <c r="G42" s="55"/>
    </row>
    <row r="43" spans="1:7">
      <c r="B43" s="79"/>
      <c r="C43" s="79"/>
      <c r="D43" s="55"/>
      <c r="F43" s="81"/>
      <c r="G43" s="55"/>
    </row>
    <row r="44" spans="1:7">
      <c r="B44" s="79"/>
      <c r="C44" s="79"/>
      <c r="D44" s="55"/>
      <c r="F44" s="81"/>
      <c r="G44" s="55"/>
    </row>
    <row r="45" spans="1:7">
      <c r="B45" s="79"/>
      <c r="C45" s="79"/>
      <c r="D45" s="55"/>
      <c r="F45" s="81"/>
      <c r="G45" s="55"/>
    </row>
    <row r="46" spans="1:7">
      <c r="B46" s="79"/>
      <c r="C46" s="79"/>
      <c r="D46" s="55"/>
      <c r="F46" s="81"/>
      <c r="G46" s="55"/>
    </row>
    <row r="47" spans="1:7">
      <c r="B47" s="79"/>
      <c r="C47" s="79"/>
      <c r="D47" s="55"/>
      <c r="F47" s="81"/>
      <c r="G47" s="55"/>
    </row>
    <row r="48" spans="1:7">
      <c r="B48" s="79"/>
      <c r="C48" s="79"/>
      <c r="D48" s="55"/>
      <c r="F48" s="81"/>
      <c r="G48" s="55"/>
    </row>
    <row r="49" spans="2:7">
      <c r="B49" s="79"/>
      <c r="C49" s="79"/>
      <c r="D49" s="55"/>
      <c r="F49" s="81"/>
      <c r="G49" s="55"/>
    </row>
    <row r="50" spans="2:7">
      <c r="B50" s="79"/>
      <c r="C50" s="79"/>
      <c r="D50" s="55"/>
      <c r="F50" s="81"/>
      <c r="G50" s="55"/>
    </row>
    <row r="51" spans="2:7">
      <c r="B51" s="79"/>
      <c r="C51" s="79"/>
      <c r="D51" s="55"/>
      <c r="F51" s="81"/>
      <c r="G51" s="55"/>
    </row>
    <row r="52" spans="2:7">
      <c r="B52" s="79"/>
      <c r="C52" s="79"/>
      <c r="D52" s="55"/>
      <c r="F52" s="81"/>
      <c r="G52" s="55"/>
    </row>
    <row r="53" spans="2:7">
      <c r="B53" s="79"/>
      <c r="C53" s="79"/>
      <c r="D53" s="55"/>
      <c r="F53" s="81"/>
      <c r="G53" s="55"/>
    </row>
    <row r="54" spans="2:7">
      <c r="B54" s="79"/>
      <c r="C54" s="79"/>
      <c r="D54" s="55"/>
      <c r="F54" s="81"/>
      <c r="G54" s="55"/>
    </row>
    <row r="55" spans="2:7">
      <c r="B55" s="79"/>
      <c r="C55" s="79"/>
      <c r="D55" s="55"/>
      <c r="F55" s="81"/>
      <c r="G55" s="55"/>
    </row>
    <row r="56" spans="2:7">
      <c r="B56" s="79"/>
      <c r="C56" s="79"/>
      <c r="D56" s="55"/>
      <c r="F56" s="81"/>
      <c r="G56" s="55"/>
    </row>
    <row r="57" spans="2:7">
      <c r="B57" s="79"/>
      <c r="C57" s="79"/>
      <c r="D57" s="55"/>
      <c r="F57" s="81"/>
      <c r="G57" s="55"/>
    </row>
    <row r="58" spans="2:7">
      <c r="B58" s="79"/>
      <c r="C58" s="79"/>
      <c r="D58" s="55"/>
      <c r="F58" s="81"/>
      <c r="G58" s="55"/>
    </row>
    <row r="59" spans="2:7">
      <c r="B59" s="79"/>
      <c r="C59" s="79"/>
      <c r="D59" s="55"/>
      <c r="F59" s="81"/>
      <c r="G59" s="55"/>
    </row>
    <row r="60" spans="2:7">
      <c r="B60" s="79"/>
      <c r="C60" s="79"/>
      <c r="D60" s="55"/>
      <c r="F60" s="81"/>
      <c r="G60" s="55"/>
    </row>
    <row r="61" spans="2:7">
      <c r="B61" s="79"/>
      <c r="C61" s="79"/>
      <c r="D61" s="55"/>
      <c r="F61" s="81"/>
      <c r="G61" s="55"/>
    </row>
    <row r="62" spans="2:7">
      <c r="B62" s="79"/>
      <c r="C62" s="79"/>
      <c r="D62" s="55"/>
      <c r="F62" s="81"/>
      <c r="G62" s="55"/>
    </row>
    <row r="63" spans="2:7">
      <c r="B63" s="79"/>
      <c r="C63" s="79"/>
      <c r="D63" s="55"/>
      <c r="F63" s="81"/>
      <c r="G63" s="55"/>
    </row>
    <row r="64" spans="2:7">
      <c r="B64" s="79"/>
      <c r="C64" s="79"/>
      <c r="D64" s="55"/>
      <c r="F64" s="81"/>
      <c r="G64" s="55"/>
    </row>
    <row r="65" spans="2:7">
      <c r="B65" s="79"/>
      <c r="C65" s="79"/>
      <c r="D65" s="55"/>
      <c r="F65" s="81"/>
      <c r="G65" s="55"/>
    </row>
    <row r="66" spans="2:7">
      <c r="B66" s="79"/>
      <c r="C66" s="79"/>
      <c r="D66" s="55"/>
      <c r="F66" s="81"/>
      <c r="G66" s="55"/>
    </row>
    <row r="67" spans="2:7">
      <c r="B67" s="79"/>
      <c r="C67" s="79"/>
      <c r="D67" s="55"/>
      <c r="F67" s="81"/>
      <c r="G67" s="55"/>
    </row>
    <row r="68" spans="2:7">
      <c r="B68" s="79"/>
      <c r="C68" s="79"/>
      <c r="D68" s="55"/>
      <c r="F68" s="81"/>
      <c r="G68" s="55"/>
    </row>
    <row r="69" spans="2:7">
      <c r="B69" s="79"/>
      <c r="C69" s="79"/>
      <c r="D69" s="55"/>
      <c r="F69" s="81"/>
      <c r="G69" s="55"/>
    </row>
    <row r="70" spans="2:7">
      <c r="B70" s="79"/>
      <c r="C70" s="79"/>
      <c r="D70" s="55"/>
      <c r="F70" s="81"/>
      <c r="G70" s="55"/>
    </row>
    <row r="71" spans="2:7">
      <c r="B71" s="79"/>
      <c r="C71" s="79"/>
      <c r="D71" s="55"/>
      <c r="F71" s="81"/>
      <c r="G71" s="55"/>
    </row>
    <row r="72" spans="2:7">
      <c r="B72" s="79"/>
      <c r="C72" s="79"/>
      <c r="D72" s="55"/>
      <c r="F72" s="81"/>
      <c r="G72" s="55"/>
    </row>
    <row r="73" spans="2:7">
      <c r="B73" s="79"/>
      <c r="C73" s="79"/>
      <c r="D73" s="55"/>
      <c r="F73" s="81"/>
      <c r="G73" s="55"/>
    </row>
    <row r="74" spans="2:7">
      <c r="B74" s="79"/>
      <c r="C74" s="79"/>
      <c r="D74" s="55"/>
      <c r="F74" s="81"/>
      <c r="G74" s="55"/>
    </row>
    <row r="75" spans="2:7">
      <c r="B75" s="79"/>
      <c r="C75" s="79"/>
      <c r="D75" s="55"/>
      <c r="F75" s="81"/>
      <c r="G75" s="55"/>
    </row>
    <row r="76" spans="2:7">
      <c r="B76" s="79"/>
      <c r="C76" s="79"/>
      <c r="D76" s="55"/>
      <c r="F76" s="81"/>
      <c r="G76" s="55"/>
    </row>
    <row r="77" spans="2:7">
      <c r="B77" s="79"/>
      <c r="C77" s="79"/>
      <c r="D77" s="55"/>
      <c r="F77" s="81"/>
      <c r="G77" s="55"/>
    </row>
    <row r="78" spans="2:7">
      <c r="B78" s="79"/>
      <c r="C78" s="79"/>
      <c r="D78" s="55"/>
      <c r="F78" s="81"/>
      <c r="G78" s="55"/>
    </row>
    <row r="79" spans="2:7">
      <c r="B79" s="79"/>
      <c r="C79" s="79"/>
      <c r="D79" s="55"/>
      <c r="F79" s="81"/>
      <c r="G79" s="55"/>
    </row>
    <row r="80" spans="2:7">
      <c r="B80" s="79"/>
      <c r="C80" s="79"/>
      <c r="D80" s="55"/>
      <c r="F80" s="81"/>
      <c r="G80" s="55"/>
    </row>
    <row r="81" spans="2:7">
      <c r="B81" s="79"/>
      <c r="C81" s="79"/>
      <c r="D81" s="55"/>
      <c r="F81" s="81"/>
      <c r="G81" s="55"/>
    </row>
    <row r="82" spans="2:7">
      <c r="B82" s="79"/>
      <c r="C82" s="79"/>
      <c r="D82" s="55"/>
      <c r="F82" s="81"/>
      <c r="G82" s="55"/>
    </row>
    <row r="83" spans="2:7">
      <c r="B83" s="79"/>
      <c r="C83" s="79"/>
      <c r="D83" s="55"/>
      <c r="F83" s="81"/>
      <c r="G83" s="55"/>
    </row>
    <row r="84" spans="2:7">
      <c r="B84" s="79"/>
      <c r="C84" s="79"/>
      <c r="D84" s="55"/>
      <c r="F84" s="81"/>
      <c r="G84" s="55"/>
    </row>
    <row r="85" spans="2:7">
      <c r="B85" s="79"/>
      <c r="C85" s="79"/>
      <c r="D85" s="55"/>
      <c r="F85" s="81"/>
      <c r="G85" s="55"/>
    </row>
    <row r="86" spans="2:7">
      <c r="B86" s="79"/>
      <c r="C86" s="79"/>
      <c r="D86" s="55"/>
      <c r="F86" s="81"/>
      <c r="G86" s="55"/>
    </row>
    <row r="87" spans="2:7">
      <c r="B87" s="79"/>
      <c r="C87" s="79"/>
      <c r="D87" s="55"/>
      <c r="F87" s="81"/>
      <c r="G87" s="55"/>
    </row>
    <row r="88" spans="2:7">
      <c r="B88" s="79"/>
      <c r="C88" s="79"/>
      <c r="D88" s="55"/>
      <c r="F88" s="81"/>
      <c r="G88" s="55"/>
    </row>
    <row r="89" spans="2:7">
      <c r="B89" s="79"/>
      <c r="C89" s="79"/>
      <c r="D89" s="55"/>
      <c r="F89" s="81"/>
      <c r="G89" s="55"/>
    </row>
    <row r="90" spans="2:7">
      <c r="B90" s="79"/>
      <c r="C90" s="79"/>
      <c r="D90" s="55"/>
      <c r="F90" s="81"/>
      <c r="G90" s="55"/>
    </row>
    <row r="91" spans="2:7">
      <c r="B91" s="79"/>
      <c r="C91" s="79"/>
      <c r="D91" s="55"/>
      <c r="F91" s="81"/>
      <c r="G91" s="55"/>
    </row>
    <row r="92" spans="2:7">
      <c r="B92" s="79"/>
      <c r="C92" s="79"/>
      <c r="D92" s="55"/>
      <c r="F92" s="81"/>
      <c r="G92" s="55"/>
    </row>
    <row r="93" spans="2:7">
      <c r="B93" s="79"/>
      <c r="C93" s="79"/>
      <c r="D93" s="55"/>
      <c r="F93" s="81"/>
      <c r="G93" s="55"/>
    </row>
    <row r="94" spans="2:7">
      <c r="B94" s="79"/>
      <c r="C94" s="79"/>
      <c r="D94" s="55"/>
      <c r="F94" s="81"/>
      <c r="G94" s="55"/>
    </row>
    <row r="95" spans="2:7">
      <c r="B95" s="79"/>
      <c r="C95" s="79"/>
      <c r="D95" s="55"/>
      <c r="F95" s="81"/>
      <c r="G95" s="55"/>
    </row>
    <row r="96" spans="2:7">
      <c r="B96" s="79"/>
      <c r="C96" s="79"/>
      <c r="D96" s="55"/>
      <c r="F96" s="81"/>
      <c r="G96" s="55"/>
    </row>
    <row r="97" spans="2:7">
      <c r="B97" s="79"/>
      <c r="C97" s="79"/>
      <c r="D97" s="55"/>
      <c r="F97" s="81"/>
      <c r="G97" s="55"/>
    </row>
    <row r="98" spans="2:7">
      <c r="B98" s="79"/>
      <c r="C98" s="79"/>
      <c r="D98" s="55"/>
      <c r="F98" s="81"/>
      <c r="G98" s="55"/>
    </row>
    <row r="99" spans="2:7">
      <c r="B99" s="79"/>
      <c r="C99" s="79"/>
      <c r="D99" s="55"/>
      <c r="F99" s="81"/>
      <c r="G99" s="55"/>
    </row>
    <row r="100" spans="2:7">
      <c r="B100" s="79"/>
      <c r="C100" s="79"/>
      <c r="D100" s="55"/>
      <c r="F100" s="81"/>
      <c r="G100" s="55"/>
    </row>
    <row r="101" spans="2:7">
      <c r="B101" s="79"/>
      <c r="C101" s="79"/>
      <c r="D101" s="55"/>
      <c r="F101" s="81"/>
      <c r="G101" s="55"/>
    </row>
    <row r="102" spans="2:7">
      <c r="B102" s="79"/>
      <c r="C102" s="79"/>
      <c r="D102" s="55"/>
      <c r="F102" s="81"/>
      <c r="G102" s="55"/>
    </row>
    <row r="103" spans="2:7">
      <c r="B103" s="79"/>
      <c r="C103" s="79"/>
      <c r="D103" s="55"/>
      <c r="F103" s="81"/>
      <c r="G103" s="55"/>
    </row>
    <row r="104" spans="2:7">
      <c r="B104" s="79"/>
      <c r="C104" s="79"/>
      <c r="D104" s="55"/>
      <c r="F104" s="81"/>
      <c r="G104" s="55"/>
    </row>
    <row r="105" spans="2:7">
      <c r="B105" s="79"/>
      <c r="C105" s="79"/>
      <c r="D105" s="55"/>
      <c r="F105" s="81"/>
      <c r="G105" s="55"/>
    </row>
    <row r="106" spans="2:7">
      <c r="B106" s="79"/>
      <c r="C106" s="79"/>
      <c r="D106" s="55"/>
      <c r="F106" s="81"/>
      <c r="G106" s="55"/>
    </row>
    <row r="107" spans="2:7">
      <c r="B107" s="79"/>
      <c r="C107" s="79"/>
      <c r="D107" s="55"/>
      <c r="F107" s="81"/>
      <c r="G107" s="55"/>
    </row>
    <row r="108" spans="2:7">
      <c r="B108" s="79"/>
      <c r="C108" s="79"/>
      <c r="D108" s="55"/>
      <c r="F108" s="81"/>
      <c r="G108" s="55"/>
    </row>
    <row r="109" spans="2:7">
      <c r="B109" s="79"/>
      <c r="C109" s="79"/>
      <c r="D109" s="55"/>
      <c r="F109" s="81"/>
      <c r="G109" s="55"/>
    </row>
    <row r="110" spans="2:7">
      <c r="B110" s="79"/>
      <c r="C110" s="79"/>
      <c r="D110" s="55"/>
      <c r="F110" s="81"/>
      <c r="G110" s="55"/>
    </row>
    <row r="111" spans="2:7">
      <c r="B111" s="79"/>
      <c r="C111" s="79"/>
      <c r="D111" s="55"/>
      <c r="F111" s="81"/>
      <c r="G111" s="55"/>
    </row>
    <row r="112" spans="2:7">
      <c r="B112" s="79"/>
      <c r="C112" s="79"/>
      <c r="D112" s="55"/>
      <c r="F112" s="81"/>
      <c r="G112" s="55"/>
    </row>
    <row r="113" spans="2:7">
      <c r="B113" s="79"/>
      <c r="C113" s="79"/>
      <c r="D113" s="55"/>
      <c r="F113" s="81"/>
      <c r="G113" s="55"/>
    </row>
    <row r="114" spans="2:7">
      <c r="B114" s="79"/>
      <c r="C114" s="79"/>
      <c r="D114" s="55"/>
      <c r="F114" s="81"/>
      <c r="G114" s="55"/>
    </row>
    <row r="115" spans="2:7">
      <c r="B115" s="79"/>
      <c r="C115" s="79"/>
      <c r="D115" s="55"/>
      <c r="F115" s="81"/>
      <c r="G115" s="55"/>
    </row>
    <row r="116" spans="2:7">
      <c r="B116" s="79"/>
      <c r="C116" s="79"/>
      <c r="D116" s="55"/>
      <c r="F116" s="81"/>
      <c r="G116" s="55"/>
    </row>
    <row r="117" spans="2:7">
      <c r="B117" s="79"/>
      <c r="C117" s="79"/>
      <c r="D117" s="55"/>
      <c r="F117" s="81"/>
      <c r="G117" s="55"/>
    </row>
    <row r="118" spans="2:7">
      <c r="B118" s="79"/>
      <c r="C118" s="79"/>
      <c r="D118" s="55"/>
      <c r="F118" s="81"/>
      <c r="G118" s="55"/>
    </row>
    <row r="119" spans="2:7">
      <c r="B119" s="79"/>
      <c r="C119" s="79"/>
      <c r="D119" s="55"/>
      <c r="F119" s="81"/>
      <c r="G119" s="55"/>
    </row>
    <row r="120" spans="2:7">
      <c r="B120" s="79"/>
      <c r="C120" s="79"/>
      <c r="D120" s="55"/>
      <c r="F120" s="81"/>
      <c r="G120" s="55"/>
    </row>
    <row r="121" spans="2:7">
      <c r="B121" s="79"/>
      <c r="C121" s="79"/>
      <c r="D121" s="55"/>
      <c r="F121" s="81"/>
      <c r="G121" s="55"/>
    </row>
    <row r="122" spans="2:7">
      <c r="B122" s="79"/>
      <c r="C122" s="79"/>
      <c r="D122" s="55"/>
      <c r="F122" s="81"/>
      <c r="G122" s="55"/>
    </row>
    <row r="123" spans="2:7">
      <c r="B123" s="79"/>
      <c r="C123" s="79"/>
      <c r="D123" s="55"/>
      <c r="F123" s="81"/>
      <c r="G123" s="55"/>
    </row>
    <row r="124" spans="2:7">
      <c r="B124" s="79"/>
      <c r="C124" s="79"/>
      <c r="D124" s="55"/>
      <c r="F124" s="81"/>
      <c r="G124" s="55"/>
    </row>
    <row r="125" spans="2:7">
      <c r="B125" s="79"/>
      <c r="C125" s="79"/>
      <c r="D125" s="55"/>
      <c r="F125" s="81"/>
      <c r="G125" s="55"/>
    </row>
    <row r="126" spans="2:7">
      <c r="B126" s="79"/>
      <c r="C126" s="79"/>
      <c r="D126" s="55"/>
      <c r="F126" s="81"/>
      <c r="G126" s="55"/>
    </row>
    <row r="127" spans="2:7">
      <c r="B127" s="79"/>
      <c r="C127" s="79"/>
      <c r="D127" s="55"/>
      <c r="F127" s="81"/>
      <c r="G127" s="55"/>
    </row>
    <row r="128" spans="2:7">
      <c r="B128" s="79"/>
      <c r="C128" s="79"/>
      <c r="D128" s="55"/>
      <c r="F128" s="81"/>
      <c r="G128" s="55"/>
    </row>
    <row r="129" spans="2:7">
      <c r="B129" s="79"/>
      <c r="C129" s="79"/>
      <c r="D129" s="55"/>
      <c r="F129" s="81"/>
      <c r="G129" s="55"/>
    </row>
    <row r="130" spans="2:7">
      <c r="B130" s="79"/>
      <c r="C130" s="79"/>
      <c r="D130" s="55"/>
      <c r="F130" s="81"/>
      <c r="G130" s="55"/>
    </row>
    <row r="131" spans="2:7">
      <c r="B131" s="79"/>
      <c r="C131" s="79"/>
      <c r="D131" s="55"/>
      <c r="F131" s="81"/>
      <c r="G131" s="55"/>
    </row>
    <row r="132" spans="2:7">
      <c r="B132" s="79"/>
      <c r="C132" s="79"/>
      <c r="D132" s="55"/>
      <c r="F132" s="81"/>
      <c r="G132" s="55"/>
    </row>
    <row r="133" spans="2:7">
      <c r="B133" s="79"/>
      <c r="C133" s="79"/>
      <c r="D133" s="55"/>
      <c r="F133" s="81"/>
      <c r="G133" s="55"/>
    </row>
    <row r="134" spans="2:7">
      <c r="B134" s="79"/>
      <c r="C134" s="79"/>
      <c r="D134" s="55"/>
      <c r="F134" s="81"/>
      <c r="G134" s="55"/>
    </row>
    <row r="135" spans="2:7">
      <c r="B135" s="79"/>
      <c r="C135" s="79"/>
      <c r="D135" s="55"/>
      <c r="F135" s="81"/>
      <c r="G135" s="55"/>
    </row>
    <row r="136" spans="2:7">
      <c r="B136" s="79"/>
      <c r="C136" s="79"/>
      <c r="D136" s="55"/>
      <c r="F136" s="81"/>
      <c r="G136" s="55"/>
    </row>
    <row r="137" spans="2:7">
      <c r="B137" s="79"/>
      <c r="C137" s="79"/>
      <c r="D137" s="55"/>
      <c r="F137" s="81"/>
      <c r="G137" s="55"/>
    </row>
    <row r="138" spans="2:7">
      <c r="B138" s="79"/>
      <c r="C138" s="79"/>
      <c r="D138" s="55"/>
      <c r="F138" s="81"/>
      <c r="G138" s="55"/>
    </row>
    <row r="139" spans="2:7">
      <c r="B139" s="79"/>
      <c r="C139" s="79"/>
      <c r="D139" s="55"/>
      <c r="F139" s="81"/>
      <c r="G139" s="55"/>
    </row>
    <row r="140" spans="2:7">
      <c r="B140" s="79"/>
      <c r="C140" s="79"/>
      <c r="D140" s="55"/>
      <c r="F140" s="81"/>
      <c r="G140" s="55"/>
    </row>
    <row r="141" spans="2:7">
      <c r="B141" s="79"/>
      <c r="C141" s="79"/>
      <c r="D141" s="55"/>
      <c r="F141" s="81"/>
      <c r="G141" s="55"/>
    </row>
    <row r="142" spans="2:7">
      <c r="B142" s="79"/>
      <c r="C142" s="79"/>
      <c r="D142" s="55"/>
      <c r="F142" s="81"/>
      <c r="G142" s="55"/>
    </row>
    <row r="143" spans="2:7">
      <c r="B143" s="79"/>
      <c r="C143" s="79"/>
      <c r="D143" s="55"/>
      <c r="F143" s="81"/>
      <c r="G143" s="55"/>
    </row>
    <row r="144" spans="2:7">
      <c r="B144" s="79"/>
      <c r="C144" s="79"/>
      <c r="D144" s="55"/>
      <c r="F144" s="81"/>
      <c r="G144" s="55"/>
    </row>
    <row r="145" spans="2:7">
      <c r="B145" s="79"/>
      <c r="C145" s="79"/>
      <c r="D145" s="55"/>
      <c r="F145" s="81"/>
      <c r="G145" s="55"/>
    </row>
    <row r="146" spans="2:7">
      <c r="B146" s="79"/>
      <c r="C146" s="79"/>
      <c r="D146" s="55"/>
      <c r="F146" s="81"/>
      <c r="G146" s="55"/>
    </row>
    <row r="147" spans="2:7">
      <c r="B147" s="79"/>
      <c r="C147" s="79"/>
      <c r="D147" s="55"/>
      <c r="F147" s="81"/>
      <c r="G147" s="55"/>
    </row>
    <row r="148" spans="2:7">
      <c r="B148" s="79"/>
      <c r="C148" s="79"/>
      <c r="D148" s="55"/>
      <c r="F148" s="81"/>
      <c r="G148" s="55"/>
    </row>
    <row r="149" spans="2:7">
      <c r="B149" s="79"/>
      <c r="C149" s="79"/>
      <c r="D149" s="55"/>
      <c r="F149" s="81"/>
      <c r="G149" s="55"/>
    </row>
    <row r="150" spans="2:7">
      <c r="B150" s="79"/>
      <c r="C150" s="79"/>
      <c r="D150" s="55"/>
      <c r="F150" s="81"/>
      <c r="G150" s="55"/>
    </row>
    <row r="151" spans="2:7">
      <c r="B151" s="79"/>
      <c r="C151" s="79"/>
      <c r="D151" s="55"/>
      <c r="F151" s="81"/>
      <c r="G151" s="55"/>
    </row>
    <row r="152" spans="2:7">
      <c r="B152" s="79"/>
      <c r="C152" s="79"/>
      <c r="D152" s="55"/>
      <c r="F152" s="81"/>
      <c r="G152" s="55"/>
    </row>
    <row r="153" spans="2:7">
      <c r="B153" s="79"/>
      <c r="C153" s="79"/>
      <c r="D153" s="55"/>
      <c r="F153" s="81"/>
      <c r="G153" s="55"/>
    </row>
    <row r="154" spans="2:7">
      <c r="B154" s="79"/>
      <c r="C154" s="79"/>
      <c r="D154" s="55"/>
      <c r="F154" s="81"/>
      <c r="G154" s="55"/>
    </row>
    <row r="155" spans="2:7">
      <c r="B155" s="79"/>
      <c r="C155" s="79"/>
      <c r="D155" s="55"/>
      <c r="F155" s="81"/>
      <c r="G155" s="55"/>
    </row>
    <row r="156" spans="2:7">
      <c r="B156" s="79"/>
      <c r="C156" s="79"/>
      <c r="D156" s="55"/>
      <c r="F156" s="81"/>
      <c r="G156" s="55"/>
    </row>
    <row r="157" spans="2:7">
      <c r="B157" s="79"/>
      <c r="C157" s="79"/>
      <c r="D157" s="55"/>
      <c r="F157" s="81"/>
      <c r="G157" s="55"/>
    </row>
    <row r="158" spans="2:7">
      <c r="B158" s="79"/>
      <c r="C158" s="79"/>
      <c r="D158" s="55"/>
      <c r="F158" s="81"/>
      <c r="G158" s="55"/>
    </row>
    <row r="159" spans="2:7">
      <c r="B159" s="79"/>
      <c r="C159" s="79"/>
      <c r="D159" s="55"/>
      <c r="F159" s="81"/>
      <c r="G159" s="55"/>
    </row>
    <row r="160" spans="2:7">
      <c r="B160" s="79"/>
      <c r="C160" s="79"/>
      <c r="D160" s="55"/>
      <c r="F160" s="81"/>
      <c r="G160" s="55"/>
    </row>
    <row r="161" spans="2:7">
      <c r="B161" s="79"/>
      <c r="C161" s="79"/>
      <c r="D161" s="55"/>
      <c r="F161" s="81"/>
      <c r="G161" s="55"/>
    </row>
    <row r="162" spans="2:7">
      <c r="B162" s="79"/>
      <c r="C162" s="79"/>
      <c r="D162" s="55"/>
      <c r="F162" s="81"/>
      <c r="G162" s="55"/>
    </row>
    <row r="163" spans="2:7">
      <c r="B163" s="79"/>
      <c r="C163" s="79"/>
      <c r="D163" s="55"/>
      <c r="F163" s="81"/>
      <c r="G163" s="55"/>
    </row>
    <row r="164" spans="2:7">
      <c r="B164" s="79"/>
      <c r="C164" s="79"/>
      <c r="D164" s="55"/>
      <c r="F164" s="81"/>
      <c r="G164" s="55"/>
    </row>
    <row r="165" spans="2:7">
      <c r="B165" s="79"/>
      <c r="C165" s="79"/>
      <c r="D165" s="55"/>
      <c r="F165" s="81"/>
      <c r="G165" s="55"/>
    </row>
    <row r="166" spans="2:7">
      <c r="B166" s="79"/>
      <c r="C166" s="79"/>
      <c r="D166" s="55"/>
      <c r="F166" s="81"/>
      <c r="G166" s="55"/>
    </row>
    <row r="167" spans="2:7">
      <c r="B167" s="79"/>
      <c r="C167" s="79"/>
      <c r="D167" s="55"/>
      <c r="F167" s="81"/>
      <c r="G167" s="55"/>
    </row>
    <row r="168" spans="2:7">
      <c r="B168" s="79"/>
      <c r="C168" s="79"/>
      <c r="D168" s="55"/>
      <c r="F168" s="81"/>
      <c r="G168" s="55"/>
    </row>
    <row r="169" spans="2:7">
      <c r="B169" s="79"/>
      <c r="C169" s="79"/>
      <c r="D169" s="55"/>
      <c r="F169" s="81"/>
      <c r="G169" s="55"/>
    </row>
    <row r="170" spans="2:7">
      <c r="B170" s="79"/>
      <c r="C170" s="79"/>
      <c r="D170" s="55"/>
      <c r="F170" s="81"/>
      <c r="G170" s="55"/>
    </row>
    <row r="171" spans="2:7">
      <c r="B171" s="79"/>
      <c r="C171" s="79"/>
      <c r="D171" s="55"/>
      <c r="F171" s="81"/>
      <c r="G171" s="55"/>
    </row>
    <row r="172" spans="2:7">
      <c r="B172" s="79"/>
      <c r="C172" s="79"/>
      <c r="D172" s="55"/>
      <c r="F172" s="81"/>
      <c r="G172" s="55"/>
    </row>
    <row r="173" spans="2:7">
      <c r="B173" s="79"/>
      <c r="C173" s="79"/>
      <c r="D173" s="55"/>
      <c r="F173" s="81"/>
      <c r="G173" s="55"/>
    </row>
    <row r="174" spans="2:7">
      <c r="B174" s="79"/>
      <c r="C174" s="79"/>
      <c r="D174" s="55"/>
      <c r="F174" s="81"/>
      <c r="G174" s="55"/>
    </row>
    <row r="175" spans="2:7">
      <c r="B175" s="79"/>
      <c r="C175" s="79"/>
      <c r="D175" s="55"/>
      <c r="F175" s="81"/>
      <c r="G175" s="55"/>
    </row>
    <row r="176" spans="2:7">
      <c r="B176" s="79"/>
      <c r="C176" s="79"/>
      <c r="D176" s="55"/>
      <c r="F176" s="81"/>
      <c r="G176" s="55"/>
    </row>
    <row r="177" spans="2:7">
      <c r="B177" s="79"/>
      <c r="C177" s="79"/>
      <c r="D177" s="55"/>
      <c r="F177" s="81"/>
      <c r="G177" s="55"/>
    </row>
    <row r="178" spans="2:7">
      <c r="B178" s="79"/>
      <c r="C178" s="79"/>
      <c r="D178" s="55"/>
      <c r="F178" s="81"/>
      <c r="G178" s="55"/>
    </row>
    <row r="179" spans="2:7">
      <c r="B179" s="79"/>
      <c r="C179" s="79"/>
      <c r="D179" s="55"/>
      <c r="F179" s="81"/>
      <c r="G179" s="55"/>
    </row>
    <row r="180" spans="2:7">
      <c r="B180" s="79"/>
      <c r="C180" s="79"/>
      <c r="D180" s="55"/>
      <c r="F180" s="81"/>
      <c r="G180" s="55"/>
    </row>
    <row r="181" spans="2:7">
      <c r="B181" s="79"/>
      <c r="C181" s="79"/>
      <c r="D181" s="55"/>
      <c r="F181" s="81"/>
      <c r="G181" s="55"/>
    </row>
    <row r="182" spans="2:7">
      <c r="B182" s="79"/>
      <c r="C182" s="79"/>
      <c r="D182" s="55"/>
      <c r="F182" s="81"/>
      <c r="G182" s="55"/>
    </row>
    <row r="183" spans="2:7">
      <c r="B183" s="79"/>
      <c r="C183" s="79"/>
      <c r="D183" s="55"/>
      <c r="F183" s="81"/>
      <c r="G183" s="55"/>
    </row>
    <row r="184" spans="2:7">
      <c r="B184" s="79"/>
      <c r="C184" s="79"/>
      <c r="D184" s="55"/>
      <c r="F184" s="81"/>
      <c r="G184" s="55"/>
    </row>
    <row r="185" spans="2:7">
      <c r="B185" s="79"/>
      <c r="C185" s="79"/>
      <c r="D185" s="55"/>
      <c r="F185" s="81"/>
      <c r="G185" s="55"/>
    </row>
    <row r="186" spans="2:7">
      <c r="B186" s="79"/>
      <c r="C186" s="79"/>
      <c r="D186" s="55"/>
      <c r="F186" s="81"/>
      <c r="G186" s="55"/>
    </row>
    <row r="187" spans="2:7">
      <c r="B187" s="79"/>
      <c r="C187" s="79"/>
      <c r="D187" s="55"/>
      <c r="F187" s="81"/>
      <c r="G187" s="55"/>
    </row>
    <row r="188" spans="2:7">
      <c r="B188" s="79"/>
      <c r="C188" s="79"/>
      <c r="D188" s="55"/>
      <c r="F188" s="81"/>
      <c r="G188" s="55"/>
    </row>
    <row r="189" spans="2:7">
      <c r="B189" s="79"/>
      <c r="C189" s="79"/>
      <c r="D189" s="55"/>
      <c r="F189" s="81"/>
      <c r="G189" s="55"/>
    </row>
    <row r="190" spans="2:7">
      <c r="B190" s="79"/>
      <c r="C190" s="79"/>
      <c r="D190" s="55"/>
      <c r="F190" s="81"/>
      <c r="G190" s="55"/>
    </row>
    <row r="191" spans="2:7">
      <c r="B191" s="79"/>
      <c r="C191" s="79"/>
      <c r="D191" s="55"/>
      <c r="F191" s="81"/>
      <c r="G191" s="55"/>
    </row>
    <row r="192" spans="2:7">
      <c r="B192" s="79"/>
      <c r="C192" s="79"/>
      <c r="D192" s="55"/>
      <c r="F192" s="81"/>
      <c r="G192" s="55"/>
    </row>
    <row r="193" spans="2:7">
      <c r="B193" s="79"/>
      <c r="C193" s="79"/>
      <c r="D193" s="55"/>
      <c r="F193" s="81"/>
      <c r="G193" s="55"/>
    </row>
    <row r="194" spans="2:7">
      <c r="B194" s="79"/>
      <c r="C194" s="79"/>
      <c r="D194" s="55"/>
      <c r="F194" s="81"/>
      <c r="G194" s="55"/>
    </row>
    <row r="195" spans="2:7">
      <c r="B195" s="79"/>
      <c r="C195" s="79"/>
      <c r="D195" s="55"/>
      <c r="F195" s="81"/>
      <c r="G195" s="55"/>
    </row>
    <row r="196" spans="2:7">
      <c r="B196" s="79"/>
      <c r="C196" s="79"/>
      <c r="D196" s="55"/>
      <c r="F196" s="81"/>
      <c r="G196" s="55"/>
    </row>
    <row r="197" spans="2:7">
      <c r="B197" s="79"/>
      <c r="C197" s="79"/>
      <c r="D197" s="55"/>
      <c r="F197" s="81"/>
      <c r="G197" s="55"/>
    </row>
    <row r="198" spans="2:7">
      <c r="B198" s="79"/>
      <c r="C198" s="79"/>
      <c r="D198" s="55"/>
      <c r="F198" s="81"/>
      <c r="G198" s="55"/>
    </row>
    <row r="199" spans="2:7">
      <c r="B199" s="79"/>
      <c r="C199" s="79"/>
      <c r="D199" s="55"/>
      <c r="F199" s="81"/>
      <c r="G199" s="55"/>
    </row>
    <row r="200" spans="2:7">
      <c r="B200" s="79"/>
      <c r="C200" s="79"/>
      <c r="D200" s="55"/>
      <c r="F200" s="81"/>
      <c r="G200" s="55"/>
    </row>
    <row r="201" spans="2:7">
      <c r="B201" s="79"/>
      <c r="C201" s="79"/>
      <c r="D201" s="55"/>
      <c r="F201" s="81"/>
      <c r="G201" s="55"/>
    </row>
    <row r="202" spans="2:7">
      <c r="B202" s="79"/>
      <c r="C202" s="79"/>
      <c r="D202" s="55"/>
      <c r="F202" s="81"/>
      <c r="G202" s="55"/>
    </row>
    <row r="203" spans="2:7">
      <c r="B203" s="79"/>
      <c r="C203" s="79"/>
      <c r="D203" s="55"/>
      <c r="F203" s="81"/>
      <c r="G203" s="55"/>
    </row>
    <row r="204" spans="2:7">
      <c r="B204" s="79"/>
      <c r="C204" s="79"/>
      <c r="D204" s="55"/>
      <c r="F204" s="81"/>
      <c r="G204" s="55"/>
    </row>
    <row r="205" spans="2:7">
      <c r="B205" s="79"/>
      <c r="C205" s="79"/>
      <c r="D205" s="55"/>
      <c r="F205" s="81"/>
      <c r="G205" s="55"/>
    </row>
    <row r="206" spans="2:7">
      <c r="B206" s="79"/>
      <c r="C206" s="79"/>
      <c r="D206" s="55"/>
      <c r="F206" s="81"/>
      <c r="G206" s="55"/>
    </row>
    <row r="207" spans="2:7">
      <c r="B207" s="79"/>
      <c r="C207" s="79"/>
      <c r="D207" s="55"/>
      <c r="F207" s="81"/>
      <c r="G207" s="55"/>
    </row>
    <row r="208" spans="2:7">
      <c r="B208" s="79"/>
      <c r="C208" s="79"/>
      <c r="D208" s="55"/>
      <c r="F208" s="81"/>
      <c r="G208" s="55"/>
    </row>
    <row r="209" spans="2:7">
      <c r="B209" s="79"/>
      <c r="C209" s="79"/>
      <c r="D209" s="55"/>
      <c r="F209" s="81"/>
      <c r="G209" s="55"/>
    </row>
    <row r="210" spans="2:7">
      <c r="B210" s="79"/>
      <c r="C210" s="79"/>
      <c r="D210" s="55"/>
      <c r="F210" s="81"/>
      <c r="G210" s="55"/>
    </row>
    <row r="211" spans="2:7">
      <c r="B211" s="79"/>
      <c r="C211" s="79"/>
      <c r="D211" s="55"/>
      <c r="F211" s="81"/>
      <c r="G211" s="55"/>
    </row>
    <row r="212" spans="2:7">
      <c r="B212" s="79"/>
      <c r="C212" s="79"/>
      <c r="D212" s="55"/>
      <c r="F212" s="81"/>
      <c r="G212" s="55"/>
    </row>
    <row r="213" spans="2:7">
      <c r="B213" s="79"/>
      <c r="C213" s="79"/>
      <c r="D213" s="55"/>
      <c r="F213" s="81"/>
      <c r="G213" s="55"/>
    </row>
  </sheetData>
  <autoFilter ref="B1:G36"/>
  <dataValidations count="4">
    <dataValidation type="list" allowBlank="1" showInputMessage="1" showErrorMessage="1" sqref="G2:G1230">
      <formula1>alcaldia</formula1>
    </dataValidation>
    <dataValidation type="list" allowBlank="1" sqref="B2:B1594">
      <formula1>tipologia</formula1>
    </dataValidation>
    <dataValidation type="list" allowBlank="1" showInputMessage="1" showErrorMessage="1" sqref="D2:D1534">
      <formula1>canal</formula1>
    </dataValidation>
    <dataValidation type="list" allowBlank="1" showInputMessage="1" showErrorMessage="1" sqref="E2:E652 F37:F149">
      <formula1>sistema</formula1>
    </dataValidation>
  </dataValidations>
  <pageMargins left="0.7" right="0.7" top="0.75" bottom="0.75" header="0.3" footer="0.3"/>
  <pageSetup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4</vt:i4>
      </vt:variant>
    </vt:vector>
  </HeadingPairs>
  <TitlesOfParts>
    <vt:vector size="17" baseType="lpstr">
      <vt:lpstr>parametros</vt:lpstr>
      <vt:lpstr>Canal</vt:lpstr>
      <vt:lpstr>Sistema</vt:lpstr>
      <vt:lpstr>tiempo</vt:lpstr>
      <vt:lpstr>Grafica-Solucionados</vt:lpstr>
      <vt:lpstr>Grafica-Recibidos</vt:lpstr>
      <vt:lpstr>Grafica-Top</vt:lpstr>
      <vt:lpstr>Insumo-Recibido</vt:lpstr>
      <vt:lpstr>Insumo-Solucionado</vt:lpstr>
      <vt:lpstr>Total-Recibidos</vt:lpstr>
      <vt:lpstr>Total-Solucionados</vt:lpstr>
      <vt:lpstr>Top-Requerimientos-Subtema</vt:lpstr>
      <vt:lpstr>Acciones de Mejora</vt:lpstr>
      <vt:lpstr>alcaldia</vt:lpstr>
      <vt:lpstr>canal</vt:lpstr>
      <vt:lpstr>sistema</vt:lpstr>
      <vt:lpstr>tipologia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con1qyr</dc:creator>
  <cp:lastModifiedBy>Ibett Guerrero</cp:lastModifiedBy>
  <cp:lastPrinted>2015-03-11T13:25:51Z</cp:lastPrinted>
  <dcterms:created xsi:type="dcterms:W3CDTF">2013-08-16T19:17:56Z</dcterms:created>
  <dcterms:modified xsi:type="dcterms:W3CDTF">2016-05-26T15:31:25Z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c1ecfa00-e5bc-4289-b02b-4dfe0f5334a1</vt:lpwstr>
  </property>
</Properties>
</file>