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2024\AUDITORIAS\INFORMES DE SEGUIMIENTO\INFORME SCI\"/>
    </mc:Choice>
  </mc:AlternateContent>
  <bookViews>
    <workbookView xWindow="0" yWindow="0" windowWidth="25200" windowHeight="768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G31" i="1"/>
  <c r="O31" i="1" s="1"/>
  <c r="E31" i="1"/>
  <c r="G29" i="1"/>
  <c r="O29" i="1" s="1"/>
  <c r="E29" i="1"/>
  <c r="G27" i="1"/>
  <c r="O27" i="1" s="1"/>
  <c r="E27" i="1"/>
  <c r="G25" i="1"/>
  <c r="O25" i="1" s="1"/>
  <c r="E25" i="1"/>
  <c r="M7" i="1" l="1"/>
</calcChain>
</file>

<file path=xl/sharedStrings.xml><?xml version="1.0" encoding="utf-8"?>
<sst xmlns="http://schemas.openxmlformats.org/spreadsheetml/2006/main" count="37" uniqueCount="35">
  <si>
    <t>Nombre de la Entidad:</t>
  </si>
  <si>
    <t xml:space="preserve">Canal Capital </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</si>
  <si>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</si>
  <si>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</si>
  <si>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</si>
  <si>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</si>
  <si>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</si>
  <si>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Los componentes del sistema están operando de manera conjunta e integrada. El código de integridad, los comités institucionalizados y los programas de capacitación conforman un sólido ambiente de control. La evaluación de riesgos, alineada con los objetivos estratégicos, permite identificar y mitigar proactivamente las amenazas. Las actividades de control, como la segregación de funciones y los controles de TI, junto con la documentación detallada de los procesos, garantizan la eficiencia y eficacia del sistema. La información generada por los sistemas de información es utilizada para tomar decisiones informadas y mejorar continuamente la gestión institucional. Finalmente, las auditorías y evaluaciones periódicas permiten monitorear el desempeño del sistema y asegurar su alineación con los objetivos organizacionales.</t>
  </si>
  <si>
    <t>¿Es efectivo el sistema de control interno para los objetivos evaluados? (Si/No) (Justifique su respuesta):</t>
  </si>
  <si>
    <t xml:space="preserve">El canal ha cumplido con su misión al ofrecer programación educativa y cultural a través de sus diferentes pantallas. A pesar de evidenciar debilidades en algunos objetivos de control evaluados, se observan aspectos positivos como la adopción del código de integridad, la institucionalización de los comités de control interno y de gestión y desempeño, y la implementación de una política para la administración de riesgos y de mapas de riesgos acorde con las diferentes tipologías identificadas. Además, se han adoptado controles relacionados con la segregación de funciones, la adquisición y manejo de elementos de TI, la existencia de mecanismos para la administración y transformación de datos de fuentes internas y externas para transformarlos en información útil para la toma de decisiones, y la disposición de canales internos y externos para comunicar sobre la gestión institucional. También se han implementado mecanismos de evaluación y autoevaluación que promueven la mejora continua del sistema.
</t>
  </si>
  <si>
    <t>La entidad cuenta dentro de su Sistema de Control Interno, con una institucionalidad (Líneas de defensa)  que le permita la toma de decisiones frente al control (Si/No) (Justifique su respuesta):</t>
  </si>
  <si>
    <t xml:space="preserve">Actualmente, en Capital se han adoptado el Comité Institucional de Coordinación de Control Interno y el Comité Institucional de Gestión y Desempeño, los cuales han estado sesionando periódicamente. Además, se cuenta con un mecanismo de informes de segunda línea. Sin embargo, como parte de la evaluación del esquema de líneas de defensa, se evidenció la necesidad de revisar y actualizar el instrumento que permita una clara identificación de las diferentes líneas y su interrelación.
</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</si>
  <si>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</si>
  <si>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</si>
  <si>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</si>
  <si>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</si>
  <si>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</si>
  <si>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</si>
  <si>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</si>
  <si>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</si>
  <si>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8"/>
        <color theme="1"/>
        <rFont val="Arial"/>
        <family val="2"/>
      </rPr>
      <t xml:space="preserve">En cuanto a la institucionalidad del modelo, el Comité Institucional de Coordinación de Control Interno está debidamente reglamentado y realiza sesiones periódicas para analizar el avance en el cumplimiento del Plan Anual de Auditoría, las observaciones presentadas por el Equipo de la OCI. .Durante el período evaluado, se actualizó la Política de Administración del Riesgo, acogiendo lineamientos emitidos por el DAFP y la Secretaría General de la Alcaldía Mayor. Esto fortaleció aspectos relacionados con las responsabilidades y actividades de las líneas de defensa y la ruta para atender riesgos materializados en sus diferentes tipologías.
Las actividades relacionadas con la medición del impacto del Plan Institucional de Capacitación y el retiro de personal están debidamente documentadas, aunque con algunas oportunidades de mejora.
El equipo de la Oficina de Control Interno realiza periódicamente evaluaciones al PTEP y al mapa de riesgos de corrupción, reportando avances y alertas al Comité Institucional de Coordinación de Control Interno.
Actualmente se está revisando la plataforma estartegica de manera colaborativa con los diferentes niveles institucionales, con el objetivo de establecer la hoja de ruta para lso proximos años, ejercicio que se espera concluir durante el segundo semestre de la vigencia.
Mensualmente, la Subdirección Financiera presenta los resultados financieros al Comité Institucional de Gestión y Desempeño para la toma de decisiones.
</t>
    </r>
    <r>
      <rPr>
        <b/>
        <sz val="8"/>
        <color theme="1"/>
        <rFont val="Arial"/>
        <family val="2"/>
      </rPr>
      <t>Debilidades</t>
    </r>
    <r>
      <rPr>
        <sz val="8"/>
        <color theme="1"/>
        <rFont val="Arial"/>
        <family val="2"/>
      </rPr>
      <t xml:space="preserve">
El equipo de Talento Humano no reportó el avance en el seguimiento al Plan de Integridad para el primer cuatrimestre de la vigencia 2024.
A la fecha, los mecanismos de conflictos de interés no se han ajustado a la normatividad vigente. Además, es importante articular los lineamientos que se adopten con otros instrumentos relacionados en el Canal, especialmente los relacionados con el proceso contractual.
A pesar de los avances importantes en la construcción del esquema de líneas de defensa, se observan algunas debilidades que deben ser analizadas. Además, es necesario articular esta actualización con los nuevos lineamientos derivados de la revisión de la plataforma estrategica. 
En la verificación de la ejecución contractual evaluada en las auditorías realizadas por el Equipo de la OCI, se detectaron debilidades importantes que podrían generar riesgos relacionados con la gestión del conocimiento y la reputación institucional.</t>
    </r>
  </si>
  <si>
    <r>
      <t xml:space="preserve">Fortaleza 
</t>
    </r>
    <r>
      <rPr>
        <sz val="8"/>
        <color theme="1"/>
        <rFont val="Arial"/>
        <family val="2"/>
      </rPr>
      <t xml:space="preserve">• Actualización código de integridad y conformación equipos de gestores de integridad
• Se cuenta con línea de denuncia, sin embargo, no se cuenta con estadísticas de denuncia debido a que su uso es limitado.
• Se realiza por parte del Equipo de la Oficina de Control Interno evaluación de los riesgos de corrupción y se reportan los resultados al Comité Institucional de Coordinación de Control Interno. 
• Se cuenta institucionalizado el Comité Institucional de Coordinación de Control Interno, el cual ha venido operando de manera periódica realizando seguimiento a las debilidades del SCI y tomando las acciones pertinentes para superar las debilidades detectadas.
• Se cuenta con una planeación estratégica de talento humano y las actividades relacionadas asociadas al fortalecimiento de las competencias de los servidores públicos y las actividades relacionadas con el bienestar institucional.
• Periódicamente la Subdirección financiera presenta ante el Comité Institucional de Gestión y Desempéñalos resultados financieros para la toma de decisiones. 
• El jefe de la Oficina de Control Interno presenta ante el comité Institucional de Coordinación de Control Interno de manera periódica el avance en el cumplimento de las actividades del Plan Anual de Auditoría de la vigencia, evidenciando posibles rezagos y analizando reprogramaciones en caso de que sea necesario. </t>
    </r>
    <r>
      <rPr>
        <b/>
        <sz val="8"/>
        <color theme="1"/>
        <rFont val="Arial"/>
        <family val="2"/>
      </rPr>
      <t xml:space="preserve">
Debilidad: 
</t>
    </r>
    <r>
      <rPr>
        <sz val="8"/>
        <color theme="1"/>
        <rFont val="Arial"/>
        <family val="2"/>
      </rPr>
      <t xml:space="preserve">• No se evidencia por parte del Equipo de talento Humano el seguimiento al Plan de Integridad para el segundo semestre de la vigencia 2023.
• A la fecha los mecanismos de conflictos de interés no se han ajustado a la normatividad vigente, adicional a lo anterior es importante articular los lineamientos que se adopten con los demás instrumentos relacionados en el Canal entre los que se encuentran los relacionados con el proceso contractual. 
• Se evidenciaron debilidades importantes en el mapa de aseguramiento institucional que conllevan a la necesidad de actualizar todo el ejercicio incluyendo la revisión del esquema de líneas de defensa y por ende el de líneas de reporte. 
• Resultado de la evaluación a la gestión del riesgo por parte del Equipo de la Oficina de Control Interno se observa la necesidad de revisar y actualizar la política de administración del riesgo incluyendo aspectos relacionados con LA/FT y tipologías relacionadas con los riesgos fiscales y su manejo. 
• No se socializaron los resultados ante la alta dirección del cumplimiento de las acciones relacionadas con la gestión del talento humano. 
</t>
    </r>
  </si>
  <si>
    <t>Evaluación de riesgos</t>
  </si>
  <si>
    <r>
      <rPr>
        <b/>
        <sz val="8"/>
        <color theme="1"/>
        <rFont val="Arial"/>
        <family val="2"/>
      </rPr>
      <t>Fortalezas</t>
    </r>
    <r>
      <rPr>
        <sz val="8"/>
        <color theme="1"/>
        <rFont val="Arial"/>
        <family val="2"/>
      </rPr>
      <t xml:space="preserve">
Con el cambio de administración al cierre del primer semestre se llevaron a cabo actividades para revisar la plataforma estratégica y su proyección a los próximos cuatro años. Para el segundo semestre se espera ajustar el plan de acción, revisar el mapa de procesos, el mapa de riesgos, entre otros instrumentos asociados.
En mayo se actualizó la política de administración de riesgos, ajustando aspectos relacionados con el SARLAFT, la definición de riesgos fiscales y la revisión de acciones asociadas a las responsabilidades de las líneas de defensa y actividades relacionadas con la ruta de materialización.
A pesar de las dificultades en la segregación de funciones debido al tamaño de la planta de personal, se implementan actividades de control considerando segregaciones de funciones adecuadas, compensadas con actividades realizadas por contratistas de prestación de servicios.
Durante mayo, la Oficina de Control Interno realizó una evaluación de la gestión de riesgos institucional, donde se detectaron algunas debilidades que fueron comunicadas a la alta dirección y a los responsables para tomar las acciones pertinentes.
Tanto en los monitoreos como en las evaluaciones realizadas por la Oficina de Control Interno, se analizaron los riesgos en niveles aceptados con el fin de proponer acciones para evitar su materialización.
</t>
    </r>
    <r>
      <rPr>
        <b/>
        <sz val="8"/>
        <color theme="1"/>
        <rFont val="Arial"/>
        <family val="2"/>
      </rPr>
      <t>Debilidades</t>
    </r>
    <r>
      <rPr>
        <sz val="8"/>
        <color theme="1"/>
        <rFont val="Arial"/>
        <family val="2"/>
      </rPr>
      <t xml:space="preserve">
Aunque existe una metodología para redactar los objetivos institucionales, en ellos no se evidencian características como ser específicos, medibles y delimitados en el tiempo, lo que dificulta que los colaboradores del canal puedan analizar el nivel de cumplimiento de los mismos.
Se identificaron debilidades en la aplicación de la ruta de materialización por parte de los procesos, por lo que es importante realizar jornadas de sensibilización con las áreas para explicar el procedimiento a seguir en estas circunstancias.
Actualmente, el proceso de Control Disciplinario Interno no cuenta con riesgos identificados que puedan afectar los objetivos del proceso.
A la fecha, está pendiente la identificación de riesgos fiscales y riesgos asociados al LF/FT, y por ende, los marcos de acción de la entidad para abordar este tipo de riesgos.</t>
    </r>
  </si>
  <si>
    <r>
      <rPr>
        <b/>
        <sz val="8"/>
        <color theme="1"/>
        <rFont val="Arial"/>
        <family val="2"/>
      </rPr>
      <t>Fortalezas</t>
    </r>
    <r>
      <rPr>
        <sz val="8"/>
        <color theme="1"/>
        <rFont val="Arial"/>
        <family val="2"/>
      </rPr>
      <t xml:space="preserve">
• El plan de acción institucional es una herramienta que vincula el plan estratégico con los objetivos estratégicos y operativos de la entidad y los relaciona con el avance en el cumplimiento del quehacer institucional. 
• Con el formato de Autoevaluación institucional se conmina a los diferentes procesos a realizar un autodiagnóstico, con el fin de evaluar la necesidad o no de realizar actualización del proceso o de los documentos relacionados y poder generar las respectivas acciones de mejora.
• La política de administración de riesgos a pesar que requiere actualización, contempla dentro en su alcance a todos los procesos, proyectos y productos institucionales, adicional establece los rangos de tolerancia del riesgo y las responsabilidades de cada una de las líneas de defensa frente a la gestión del riesgo. 
• Durante la vigencia se realizaron monitoreo de riesgos por parte del área de planeación y seguimientos de los riesgos de corrupción de acuerdo con las periodicidades definidas en el PAAuditoría y en la normatividad vigente. 
• Se realizó por parte del equipo de planeación una revisión del entorno interno y extremo para analizar la necesidad de actualizar los instrumentos internos de planeación. 
• Se realizó por parte del Equipo de control interno evaluación semestral de la gestión de riesgos (política y mapas de riesgos) incluyendo un análisis de las acciones adelantadas frente a los riesgos ubicados en la zona de riesgo aceptable y se remitieron los resultados a la gerencia general.
</t>
    </r>
    <r>
      <rPr>
        <b/>
        <sz val="8"/>
        <color theme="1"/>
        <rFont val="Arial"/>
        <family val="2"/>
      </rPr>
      <t>Debilidad:</t>
    </r>
    <r>
      <rPr>
        <sz val="8"/>
        <color theme="1"/>
        <rFont val="Arial"/>
        <family val="2"/>
      </rPr>
      <t xml:space="preserve"> 
• Si bien se cuenta con una metodología para redactar los objetivos institucionales en los mismos no se evidencias características como: que sean específicos, medibles, delimitados en el tiempo, entre otras que permita a los diferentes colaboradores del canal analizar el nivel de cumplimiento de los mismos.
• Durante la vigencia se reportaron materializaciones de riesgos, sin embargo, no se realizó el reporte de las acciones adelantadas frente a estos reportes. 
• A pesar que desde el Comité Institucional de Coordinación de Control Interno se socializaron los procesos más susceptibles a riesgos de corrupción y LA/FT, no se definieron acciones que permitan su priorización al momento de realizar análisis de riesgos más exigentes. 
• Se hace necesario adoptar acciones relacionadas con el LA/FT con el fin de fortalecer los riesgos que se pueden presentar con las partes tercerizadas, atendiendo los lineamientos   emitidos por la Secretaría General de la Alcaldía Mayor.
• Durante la vigencia se realizó la modificación de la estructura organizacional, se realizó la creación del proceso de control interno disciplinario, pero aún se encuentran en proceso el ajuste de las actividades que están a cargo de la Oficina Jurídica y aquellas que quedan en cabeza de la Secretaria general. 
</t>
    </r>
  </si>
  <si>
    <t>Actividades de control</t>
  </si>
  <si>
    <r>
      <rPr>
        <b/>
        <sz val="8"/>
        <color theme="1"/>
        <rFont val="Arial"/>
        <family val="2"/>
      </rPr>
      <t>Fortalezas</t>
    </r>
    <r>
      <rPr>
        <sz val="8"/>
        <color theme="1"/>
        <rFont val="Arial"/>
        <family val="2"/>
      </rPr>
      <t xml:space="preserve"> 
Se han realizado reuniones para analizar propuestas de ampliación de la planta de funcionarios y se han considerado acciones dentro de la política de prevención del daño antijurídico, como alternativa a la limitación actual en el número de funcionarios de planta.
Durante el primer semestre, el área de sistemas ha estado ejecutando acciones en cumplimiento del plan de mejoramiento suscrito, atendiendo las observaciones presentadas en la Auditoría al MSPI realizada en la vigencia 2022.
Las diferentes líneasde defensa han adelantado de manera activa el monitoreo y evaluación de la gestión de riesgos institucional.
</t>
    </r>
    <r>
      <rPr>
        <b/>
        <sz val="8"/>
        <color theme="1"/>
        <rFont val="Arial"/>
        <family val="2"/>
      </rPr>
      <t>Debilidades</t>
    </r>
    <r>
      <rPr>
        <sz val="8"/>
        <color theme="1"/>
        <rFont val="Arial"/>
        <family val="2"/>
      </rPr>
      <t xml:space="preserve">
El Canal ha avanzado en la implementación de otros sistemas de gestión y su articulación con el sistema de gestión institucional. Sin embargo, como resultado de las auditorías, se ha evidenciado la necesidad de fortalecer los documentos, principalmente del Sistema de Seguridad de la Información.
Se han identificado de manera reiterada debilidades en la redacción de controles en los mapas de riesgos en relación con los lineamientos institucionales.
Se observan debilidades en la actualización de los documentos del sistema de gestión en los procesos de Gestión de Marca y Comunicaciones y Gestión Documental.</t>
    </r>
  </si>
  <si>
    <r>
      <rPr>
        <b/>
        <sz val="8"/>
        <color theme="1"/>
        <rFont val="Arial"/>
        <family val="2"/>
      </rPr>
      <t>Fortalezas</t>
    </r>
    <r>
      <rPr>
        <sz val="8"/>
        <color theme="1"/>
        <rFont val="Arial"/>
        <family val="2"/>
      </rPr>
      <t xml:space="preserve">
• A lo largo de la vigencia la administración ha adelantado acciones que buscan el fortalecimiento de la planta de personal del Canal, que permitan la generación de nuevos cargos en los cuales se distribuyan las actividades propias del Canal y así fortalecer la estructura organizacional. 
•  La oficina de Control Interno realizó en cumplimiento de las actividades formuladas en el Plan Anual de Auditoría de la vigencia 2023 realizó evaluación al Sistema de seguridad de la información. 
• Desde las diferentes líneas se han venido dando cumplimiento al monitoreo y evaluación de la gestión de riesgos institucional, evaluando los riesgos, los controle y su relación para determinar cursos de acción. 
</t>
    </r>
    <r>
      <rPr>
        <b/>
        <sz val="8"/>
        <color theme="1"/>
        <rFont val="Arial"/>
        <family val="2"/>
      </rPr>
      <t>Debilidad:</t>
    </r>
    <r>
      <rPr>
        <sz val="8"/>
        <color theme="1"/>
        <rFont val="Arial"/>
        <family val="2"/>
      </rPr>
      <t xml:space="preserve"> 
• El Canal ha venido avanzando en la implementación de otros sistemas de gestión y su articulación con el sistema de gestión institucional, sin embargo, resultado de las auditorias se ha evidenciado la necesidad de fortalecer los documentos principalmente del Sistema de Seguridad de la Información. 
• Frente a los roles y usuarios se evidenciaron debilidades en la desactivación de los mismos debido a diferentes situaciones administrativas generando vulnerabilidad en la información institucional. 
• Se han evidenciado debilidades en la redacción controles identificados en los mapas de riesgos en relación con los lineamientos institucionales. 
</t>
    </r>
  </si>
  <si>
    <t>Información y comunicación</t>
  </si>
  <si>
    <r>
      <rPr>
        <b/>
        <sz val="8"/>
        <color theme="1"/>
        <rFont val="Arial"/>
        <family val="2"/>
      </rPr>
      <t>Fortalezas</t>
    </r>
    <r>
      <rPr>
        <sz val="8"/>
        <color theme="1"/>
        <rFont val="Arial"/>
        <family val="2"/>
      </rPr>
      <t xml:space="preserve">
•  En el sistema de gestión de Canal Capital se han adoptado documentos que detallan actividades relacionadas con la salvaguarda de la integridad, confidencialidad y disponibilidad de los datos dentro de la organización.
•  Se han definido y divulgado los canales de comunicación a través de los cuales la entidad presenta información acerca de la gestión institucional.
•  El canal cuenta con un Manual de Correspondencia y documentos en el sistema de gestión que definen aspectos relacionados con el manejo de la información entrante y los procesos de respuesta a diferentes requerimientos.
•  Se llevan a cabo procesos de revisión periódica de la estrategia de caracterización de usuarios.
•  Se han establecido canales de comunicación interna para el registro de denuncias anónimas y se han definido compromisos internos para el manejo confidencial de la información relacionada con este tipo de denuncias.
•  Desde el área de atención al ciudadano se han establecido mecanismos para evaluar la percepción ciudadana, de la cual se presentan informes periódicos a la Alta Dirección.
</t>
    </r>
    <r>
      <rPr>
        <b/>
        <sz val="8"/>
        <color theme="1"/>
        <rFont val="Arial"/>
        <family val="2"/>
      </rPr>
      <t xml:space="preserve">Debilidades:
</t>
    </r>
    <r>
      <rPr>
        <sz val="8"/>
        <color theme="1"/>
        <rFont val="Arial"/>
        <family val="2"/>
      </rPr>
      <t>•  Aunque se cuentan con diferentes sistemas de información para procesar datos financieros, administrativos y misionales, se han evidenciado debilidades en los sistemas de información que permitan gestionar adecuadamente la correspondencia, la gestión documental, la gestión financiera y la información misional.
•  En las evaluaciones realizadas por la Oficina de Control Interno, se ha identificado la necesidad de retomar el proceso de actualización de las Tablas de Retención Documental (TRD) de acuerdo con los cambios institucionales, como la creación de nuevos cargos y dependencias dentro de la estructura organizacional.
•  Es importante llevar a cabo acciones que permitan medir la efectividad de los canales de comunicación internos, con el fin de fortalecer aquellos más efectivos o definir claramente los propósitos de cada uno de los canales establecidos por la entidad.
•  Se evidenció que en la caracterización no se está considerando a la población infantil y adolescente, a pesar de que el Canal Eureka beneficia directamente a esta población, y en la creación de sus contenidos han participado niños, niñas y adolescentes.</t>
    </r>
  </si>
  <si>
    <r>
      <rPr>
        <b/>
        <sz val="8"/>
        <color theme="1"/>
        <rFont val="Arial"/>
        <family val="2"/>
      </rPr>
      <t>Fortalezas</t>
    </r>
    <r>
      <rPr>
        <sz val="8"/>
        <color theme="1"/>
        <rFont val="Arial"/>
        <family val="2"/>
      </rPr>
      <t xml:space="preserve">
• Se cuenta con diferentes documentos que tienen como objetivo salvaguardar la integridad, confidencialidad y disponibilidad de los datos al interior de Capital.
• A nivel interno como externo se han definido los diferentes canales de comunicación a través de los cuales la entidad remito la información a sus partes interesadas. 
• Se han definido como iniciativa institucional canales internos que permiten a los colaboradores del Canal presentar denuncias por temáticas como actos de corrupción, faltas al código de integridad, acoso sexual y laboral. 
• Se cuenta con diferentes documentos internos que dan línea sobre el manejo de la correspondencia interna y su tránsito al interior de la entidad. 
</t>
    </r>
    <r>
      <rPr>
        <b/>
        <sz val="8"/>
        <color theme="1"/>
        <rFont val="Arial"/>
        <family val="2"/>
      </rPr>
      <t>Debilidad:</t>
    </r>
    <r>
      <rPr>
        <sz val="8"/>
        <color theme="1"/>
        <rFont val="Arial"/>
        <family val="2"/>
      </rPr>
      <t xml:space="preserve"> 
• Si bien se cuenta con diferentes sistemas de información para procesar información financiera, administrativa y misional, se han evidencia debilidades en sistemas de información que permitan gestionar de manera adecuada toda la correspondencia y la gestión documental, si bien el sistema de desarrollo a la fecha no se ha puesto en producción. 
• Actualmente las TRD convalidadas presenta debilidades frente la gestión institucional de las diferentes dependencias y se encuentra en proceso de avance de la actualización de las TRD, sin embargo, no se atendieron de manera oportuna las observaciones presentadas por el Archivo de Bogotá y a la fecha se está reiniciando el proceso. 
• Durante el segundo semestre atendiendo la reasignación de las actividades del análisis de audiencias de manera interna se eliminó el manual para el análisis de audiencias, desconociendo que en este documento se tenían identificadas las fuentes de información sobre las cuales se realizan los análisis de audiencias. 
• Es importante adelantar acciones que permitan medir la efectiva de los canales de comunicación con el fin de fortalecer aquellos que son más efectivos o determinar los fines de cada uno de los canales dispuestos por la entidad. 
• Se resalta la revisión y actualización de la caracterización de usuarios, sin embargo, resultado de las auditorías se evidenció que dentro de esta caracterización no se está considerando la población infantil y adolescente, teniendo en cuenta que el Canal Eureka beneficia directamente a esta población y en la creación de sus contenidos participan niños, niñas y adolescentes. 
• Si bien se realizan encuestas de satisfacción de usuarios frente a la atención al ciudadano, se hace necesario analizar la necesidad de implementar mecanismos que permitan realizar la evaluación de los grupos de valor de los diferente productos y servicios que presta el canal. 
</t>
    </r>
  </si>
  <si>
    <t xml:space="preserve">Monitoreo </t>
  </si>
  <si>
    <r>
      <rPr>
        <b/>
        <sz val="8"/>
        <color theme="1"/>
        <rFont val="Arial"/>
        <family val="2"/>
      </rPr>
      <t>Fortalezas:</t>
    </r>
    <r>
      <rPr>
        <sz val="8"/>
        <color theme="1"/>
        <rFont val="Arial"/>
        <family val="2"/>
      </rPr>
      <t xml:space="preserve">
Durante el período evaluado, el Comité Institucional de Control Interno ha realizado un seguimiento del cumplimiento de las actividades formuladas en este plan, alcanzando un 95% de ejecución al 30 de junio de 2024.
Los informes resultantes de las evaluaciones realizadas por el equipo de la Oficina de Control Interno se han enviado a los líderes de proceso y a la gerencia general del Canal. Además, si se detectan observaciones con impacto transversal, sus resultados se socializan en el Comité.
Durante el período evaluado, se ha dado seguimiento al cumplimiento de las acciones formuladas en los planes de mejoramiento, y los resultados de estos seguimientos se han informado a los líderes de proceso y al Comité Institucional de Coordinación de Control Interno. Asimismo, como parte del seguimiento, se evaluó la efectividad de las acciones y se procedió al cierre en los casos correspondientes.
</t>
    </r>
    <r>
      <rPr>
        <b/>
        <sz val="8"/>
        <color theme="1"/>
        <rFont val="Arial"/>
        <family val="2"/>
      </rPr>
      <t>Debilidades</t>
    </r>
    <r>
      <rPr>
        <sz val="8"/>
        <color theme="1"/>
        <rFont val="Arial"/>
        <family val="2"/>
      </rPr>
      <t xml:space="preserve">
Actualmente, los planes de mejoramiento se basan únicamente en las acciones derivadas de las evaluaciones realizadas por la Oficina de Control Interno.
A la fecha, el esquema de líneas de defensa y líneas de reporte está en revisión, con el objetivo de identificar las áreas que cuentan con monitoreo continuo y documentar los reportes y sus destinatarios.
Se espera fortalecer el esquema de líneas de defensa y líneas de reporte para avanzar en la definición y puesta en marcha del Mapa de Aseguramiento Institucional.
Aunque la Oficina de Control Interno realiza seguimientos cuatrimestrales a las acciones formuladas en los planes de mejoramiento, se han identificado acciones incumplidas y sin reporte, lo que impide determinar el nivel de cumplimiento y afecta el avance general de estos planes.
Es importante documentar las mejoras necesarias como resultado de los análisis PQRS (Peticiones, Quejas, Reclamos y Sugerencias).
Se recomienda realizar análisis de informes de entes externos, como la Revisoría Fiscal y las auditorías del MinTIC, para evaluar la necesidad de implementar acciones que fortalezcan el Sistema de Control Interno.</t>
    </r>
  </si>
  <si>
    <r>
      <rPr>
        <b/>
        <sz val="8"/>
        <color theme="1"/>
        <rFont val="Arial"/>
        <family val="2"/>
      </rPr>
      <t>Fortalezas</t>
    </r>
    <r>
      <rPr>
        <sz val="8"/>
        <color theme="1"/>
        <rFont val="Arial"/>
        <family val="2"/>
      </rPr>
      <t xml:space="preserve">
• La Oficina de Control Interno presentó ante el Comité Institucional de Coordinación de Control Interno el Plan Anual de Auditoría y los avances en el cumplimiento del mismo a lo largo de la vigencia. 
• Resultado de las evaluaciones que adelanta el equipo de la Oficina de Control Interno se elaboran informes que son presentados con los líderes de proceso y con la alta dirección, adicional se realiza el acompañamiento pertinente para la formulación de los planes de mejoramiento correspondiente.
• La Oficina de control interno de manera periódica evalúa la efectividad de las acciones cumplidas en el plan de mejoramiento y con esta determinación se determina el cierre de las mismas. 
</t>
    </r>
    <r>
      <rPr>
        <b/>
        <sz val="8"/>
        <color theme="1"/>
        <rFont val="Arial"/>
        <family val="2"/>
      </rPr>
      <t>Debilidad:</t>
    </r>
    <r>
      <rPr>
        <sz val="8"/>
        <color theme="1"/>
        <rFont val="Arial"/>
        <family val="2"/>
      </rPr>
      <t xml:space="preserve"> 
• Debido a las debilidades detectadas en el Mapa de Aseguramiento vigente se hace necesario su revisión y ajuste con el fin de construir un esquema de líneas de defensa y reporte acorde con los procesos y con la estructura organizacional. 
•  Si bien la oficina de control interno realiza seguimientos cuatrimestrales a las acciones formuladas en los planes de mejoramiento se han evidenciado acciones incumplidas y sin reporte que no permiten determinar el nivel de cumplimiento afectando los niveles generales de avance de estos planes. 
• A pesar de la aplicación de Autoevaluaciones periódicas por parte de los procesos no se han identificado acciones de mejora que permitan el fortalecimiento del proceso, sin esperar que sean las evaluaciones de la OCI o de entes externos quienes determinen y evidencien las debilidades en los mismos. 
• Es importante documentar las mejoras requeridas como resultado de los análisis PQRS. 
</t>
    </r>
  </si>
  <si>
    <t>Enero -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</si>
</sst>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5" x14ac:knownFonts="1">
    <font>
      <sz val="11"/>
      <color theme="1"/>
      <name val="Calibri"/>
      <family val="2"/>
      <scheme val="minor"/>
    </font>
    <font>
      <sz val="10"/>
      <color theme="1"/>
      <name val="Arial"/>
      <family val="2"/>
    </font>
    <font>
      <b/>
      <sz val="20"/>
      <color theme="0"/>
      <name val="Arial Narrow"/>
      <family val="2"/>
    </font>
    <font>
      <b/>
      <sz val="22"/>
      <color theme="1"/>
      <name val="Arial Narrow"/>
      <family val="2"/>
    </font>
    <font>
      <b/>
      <sz val="22"/>
      <name val="Arial"/>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4"/>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8"/>
      <color theme="1"/>
      <name val="Arial"/>
      <family val="2"/>
    </font>
    <font>
      <sz val="8"/>
      <color theme="1"/>
      <name val="Arial"/>
      <family val="2"/>
    </font>
    <font>
      <b/>
      <sz val="8"/>
      <color theme="0"/>
      <name val="Arial"/>
      <family val="2"/>
    </font>
    <font>
      <sz val="8"/>
      <color theme="1"/>
      <name val="Calibri"/>
      <family val="2"/>
      <scheme val="minor"/>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100">
    <xf numFmtId="0" fontId="0" fillId="0" borderId="0" xfId="0"/>
    <xf numFmtId="0" fontId="1" fillId="2" borderId="0" xfId="0" applyFont="1" applyFill="1" applyBorder="1"/>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2" fillId="3"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5" fillId="2" borderId="0" xfId="0" applyFont="1" applyFill="1" applyBorder="1" applyAlignment="1">
      <alignment horizontal="center"/>
    </xf>
    <xf numFmtId="0" fontId="1" fillId="2" borderId="9" xfId="0" applyFont="1" applyFill="1" applyBorder="1"/>
    <xf numFmtId="0" fontId="6" fillId="0" borderId="10" xfId="0" applyFont="1" applyBorder="1"/>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 fillId="3" borderId="14" xfId="0" applyFont="1" applyFill="1" applyBorder="1" applyAlignment="1">
      <alignment horizontal="center" vertical="center"/>
    </xf>
    <xf numFmtId="164" fontId="3" fillId="2" borderId="15" xfId="0" applyNumberFormat="1" applyFont="1" applyFill="1" applyBorder="1" applyAlignment="1">
      <alignment horizontal="center" vertical="center"/>
    </xf>
    <xf numFmtId="0" fontId="4" fillId="0" borderId="16" xfId="0" applyFont="1" applyBorder="1" applyAlignment="1">
      <alignment vertical="center"/>
    </xf>
    <xf numFmtId="0" fontId="4" fillId="0" borderId="17" xfId="0" applyFont="1" applyBorder="1" applyAlignment="1">
      <alignment vertical="center"/>
    </xf>
    <xf numFmtId="164" fontId="5" fillId="2" borderId="0" xfId="0" applyNumberFormat="1" applyFont="1" applyFill="1" applyBorder="1" applyAlignment="1">
      <alignment horizontal="center"/>
    </xf>
    <xf numFmtId="0" fontId="7" fillId="2" borderId="0" xfId="0" applyFont="1" applyFill="1" applyBorder="1" applyAlignment="1">
      <alignment vertical="center"/>
    </xf>
    <xf numFmtId="0" fontId="8" fillId="3" borderId="18" xfId="0" applyFont="1" applyFill="1" applyBorder="1" applyAlignment="1">
      <alignment horizontal="center" vertical="center" wrapText="1"/>
    </xf>
    <xf numFmtId="0" fontId="6" fillId="0" borderId="19" xfId="0" applyFont="1" applyBorder="1"/>
    <xf numFmtId="0" fontId="6" fillId="0" borderId="20" xfId="0" applyFont="1" applyBorder="1"/>
    <xf numFmtId="9" fontId="9" fillId="3" borderId="21"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11" fillId="2" borderId="0" xfId="0" applyFont="1" applyFill="1" applyBorder="1"/>
    <xf numFmtId="0" fontId="8" fillId="3" borderId="22" xfId="0" applyFont="1" applyFill="1" applyBorder="1" applyAlignment="1">
      <alignment horizontal="center" vertical="center"/>
    </xf>
    <xf numFmtId="0" fontId="6" fillId="0" borderId="23" xfId="0" applyFont="1" applyBorder="1"/>
    <xf numFmtId="0" fontId="6" fillId="0" borderId="24" xfId="0" applyFont="1" applyBorder="1"/>
    <xf numFmtId="0" fontId="8" fillId="2" borderId="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0" xfId="0" applyFont="1" applyFill="1" applyBorder="1" applyAlignment="1">
      <alignment horizontal="center" vertical="center"/>
    </xf>
    <xf numFmtId="49" fontId="13" fillId="2" borderId="25" xfId="0" applyNumberFormat="1" applyFont="1" applyFill="1" applyBorder="1" applyAlignment="1">
      <alignment horizontal="left" vertical="center" wrapText="1"/>
    </xf>
    <xf numFmtId="0" fontId="6" fillId="0" borderId="26" xfId="0" applyFont="1" applyBorder="1"/>
    <xf numFmtId="49" fontId="14" fillId="2" borderId="27" xfId="0" applyNumberFormat="1" applyFont="1" applyFill="1" applyBorder="1" applyAlignment="1">
      <alignment horizontal="center" vertical="center" wrapText="1"/>
    </xf>
    <xf numFmtId="49" fontId="15" fillId="2" borderId="28" xfId="0" applyNumberFormat="1" applyFont="1" applyFill="1" applyBorder="1" applyAlignment="1">
      <alignment horizontal="center" vertical="center" wrapText="1"/>
    </xf>
    <xf numFmtId="49" fontId="15" fillId="2" borderId="29" xfId="0" applyNumberFormat="1" applyFont="1" applyFill="1" applyBorder="1" applyAlignment="1">
      <alignment horizontal="center" vertical="center" wrapText="1"/>
    </xf>
    <xf numFmtId="49" fontId="15" fillId="2" borderId="30" xfId="0" applyNumberFormat="1" applyFont="1" applyFill="1" applyBorder="1" applyAlignment="1">
      <alignment horizontal="center" vertical="center" wrapText="1"/>
    </xf>
    <xf numFmtId="49" fontId="1" fillId="2" borderId="0" xfId="0" applyNumberFormat="1" applyFont="1" applyFill="1" applyBorder="1" applyAlignment="1">
      <alignment horizontal="left" vertical="top" wrapText="1"/>
    </xf>
    <xf numFmtId="49" fontId="13" fillId="2" borderId="31" xfId="0" applyNumberFormat="1" applyFont="1" applyFill="1" applyBorder="1" applyAlignment="1">
      <alignment horizontal="left" vertical="center" wrapText="1"/>
    </xf>
    <xf numFmtId="0" fontId="6" fillId="0" borderId="32" xfId="0" applyFont="1" applyBorder="1"/>
    <xf numFmtId="0" fontId="16" fillId="2" borderId="0" xfId="0" applyFont="1" applyFill="1" applyBorder="1" applyAlignment="1">
      <alignment wrapText="1"/>
    </xf>
    <xf numFmtId="0" fontId="8" fillId="4" borderId="33" xfId="0" applyFont="1" applyFill="1" applyBorder="1" applyAlignment="1">
      <alignment horizontal="center" vertical="center" wrapText="1"/>
    </xf>
    <xf numFmtId="0" fontId="12" fillId="0" borderId="0" xfId="0" applyFont="1" applyAlignment="1">
      <alignment horizontal="center" vertical="center" wrapText="1"/>
    </xf>
    <xf numFmtId="0" fontId="17" fillId="4" borderId="3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3" fillId="2" borderId="0" xfId="0" applyFont="1" applyFill="1" applyBorder="1" applyAlignment="1">
      <alignment wrapText="1"/>
    </xf>
    <xf numFmtId="0" fontId="19" fillId="0" borderId="0" xfId="0" applyFont="1" applyAlignment="1">
      <alignment horizontal="center" wrapText="1"/>
    </xf>
    <xf numFmtId="0" fontId="1" fillId="0" borderId="0" xfId="0" applyFont="1"/>
    <xf numFmtId="0" fontId="1" fillId="0" borderId="35" xfId="0" applyFont="1" applyBorder="1"/>
    <xf numFmtId="0" fontId="8" fillId="5" borderId="14" xfId="0" applyFont="1" applyFill="1" applyBorder="1" applyAlignment="1">
      <alignment horizontal="center" vertical="center" wrapText="1"/>
    </xf>
    <xf numFmtId="0" fontId="17" fillId="0" borderId="0" xfId="0" applyFont="1" applyAlignment="1">
      <alignment vertical="center"/>
    </xf>
    <xf numFmtId="0" fontId="12" fillId="0" borderId="14" xfId="0" applyFont="1" applyBorder="1" applyAlignment="1">
      <alignment horizontal="center" vertical="center"/>
    </xf>
    <xf numFmtId="9" fontId="12" fillId="0" borderId="0" xfId="0" applyNumberFormat="1" applyFont="1" applyAlignment="1">
      <alignment vertical="center"/>
    </xf>
    <xf numFmtId="9" fontId="20" fillId="6" borderId="14" xfId="0" applyNumberFormat="1" applyFont="1" applyFill="1" applyBorder="1" applyAlignment="1">
      <alignment horizontal="center" vertical="center"/>
    </xf>
    <xf numFmtId="0" fontId="20" fillId="0" borderId="36" xfId="0" applyFont="1" applyBorder="1" applyAlignment="1">
      <alignment vertical="center" wrapText="1"/>
    </xf>
    <xf numFmtId="0" fontId="12" fillId="0" borderId="0" xfId="0" applyFont="1" applyAlignment="1">
      <alignment vertical="center"/>
    </xf>
    <xf numFmtId="0" fontId="12" fillId="0" borderId="17" xfId="0" applyFont="1" applyBorder="1" applyAlignment="1">
      <alignment vertical="center"/>
    </xf>
    <xf numFmtId="0" fontId="12" fillId="0" borderId="0" xfId="0" applyFont="1" applyAlignment="1">
      <alignment horizontal="left" vertical="center"/>
    </xf>
    <xf numFmtId="9" fontId="12" fillId="0" borderId="14" xfId="0" applyNumberFormat="1" applyFont="1" applyBorder="1" applyAlignment="1">
      <alignment horizontal="center" vertical="center"/>
    </xf>
    <xf numFmtId="0" fontId="12" fillId="2" borderId="9" xfId="0" applyFont="1" applyFill="1" applyBorder="1" applyAlignment="1">
      <alignment vertical="center"/>
    </xf>
    <xf numFmtId="0" fontId="12" fillId="2" borderId="0" xfId="0" applyFont="1" applyFill="1" applyBorder="1" applyAlignment="1">
      <alignment vertical="center"/>
    </xf>
    <xf numFmtId="0" fontId="1" fillId="0" borderId="0" xfId="0" applyFont="1" applyAlignment="1">
      <alignment horizontal="center"/>
    </xf>
    <xf numFmtId="0" fontId="1" fillId="0" borderId="14" xfId="0" applyFont="1" applyBorder="1"/>
    <xf numFmtId="0" fontId="1" fillId="0" borderId="36" xfId="0" applyFont="1" applyBorder="1"/>
    <xf numFmtId="0" fontId="1" fillId="0" borderId="0" xfId="0" applyFont="1" applyAlignment="1">
      <alignment horizontal="left"/>
    </xf>
    <xf numFmtId="0" fontId="1" fillId="0" borderId="14" xfId="0" applyFont="1" applyBorder="1" applyAlignment="1">
      <alignment horizontal="left"/>
    </xf>
    <xf numFmtId="0" fontId="8" fillId="7" borderId="14" xfId="0" applyFont="1" applyFill="1" applyBorder="1" applyAlignment="1">
      <alignment horizontal="center" vertical="center" wrapText="1"/>
    </xf>
    <xf numFmtId="0" fontId="21" fillId="0" borderId="36" xfId="0" applyFont="1" applyBorder="1" applyAlignment="1">
      <alignment wrapText="1"/>
    </xf>
    <xf numFmtId="0" fontId="1" fillId="0" borderId="17" xfId="0" applyFont="1" applyBorder="1"/>
    <xf numFmtId="0" fontId="21" fillId="0" borderId="36" xfId="0" applyFont="1" applyBorder="1" applyAlignment="1">
      <alignment vertical="center" wrapText="1"/>
    </xf>
    <xf numFmtId="0" fontId="8" fillId="3" borderId="14" xfId="0" applyFont="1" applyFill="1" applyBorder="1" applyAlignment="1">
      <alignment horizontal="center" vertical="center" wrapText="1"/>
    </xf>
    <xf numFmtId="0" fontId="21" fillId="0" borderId="37" xfId="0" applyFont="1" applyBorder="1" applyAlignment="1">
      <alignment vertical="center" wrapText="1"/>
    </xf>
    <xf numFmtId="0" fontId="21" fillId="0" borderId="0" xfId="0" applyFont="1" applyAlignment="1">
      <alignment horizontal="left"/>
    </xf>
    <xf numFmtId="0" fontId="8" fillId="8" borderId="14" xfId="0" applyFont="1" applyFill="1" applyBorder="1" applyAlignment="1">
      <alignment horizontal="center" vertical="center" wrapText="1"/>
    </xf>
    <xf numFmtId="0" fontId="21" fillId="2" borderId="0" xfId="0" applyFont="1" applyFill="1" applyBorder="1"/>
    <xf numFmtId="0" fontId="21" fillId="2" borderId="4" xfId="0" applyFont="1" applyFill="1" applyBorder="1"/>
    <xf numFmtId="0" fontId="22" fillId="9" borderId="14" xfId="0" applyFont="1" applyFill="1" applyBorder="1" applyAlignment="1">
      <alignment horizontal="center" vertical="center" wrapText="1"/>
    </xf>
    <xf numFmtId="0" fontId="22" fillId="0" borderId="0" xfId="0" applyFont="1" applyAlignment="1">
      <alignment vertical="center"/>
    </xf>
    <xf numFmtId="0" fontId="20" fillId="0" borderId="14" xfId="0" applyFont="1" applyBorder="1" applyAlignment="1">
      <alignment horizontal="center" vertical="center"/>
    </xf>
    <xf numFmtId="0" fontId="21" fillId="0" borderId="0" xfId="0" applyFont="1"/>
    <xf numFmtId="0" fontId="21" fillId="0" borderId="17" xfId="0" applyFont="1" applyBorder="1"/>
    <xf numFmtId="0" fontId="20" fillId="0" borderId="0" xfId="0" applyFont="1" applyAlignment="1">
      <alignment horizontal="left" vertical="center"/>
    </xf>
    <xf numFmtId="9" fontId="20" fillId="0" borderId="14" xfId="0" applyNumberFormat="1" applyFont="1" applyBorder="1" applyAlignment="1">
      <alignment horizontal="center" vertical="center"/>
    </xf>
    <xf numFmtId="0" fontId="21" fillId="2" borderId="9" xfId="0" applyFont="1" applyFill="1" applyBorder="1"/>
    <xf numFmtId="0" fontId="23" fillId="0" borderId="0" xfId="0" applyFont="1" applyAlignment="1"/>
    <xf numFmtId="0" fontId="17" fillId="2" borderId="0" xfId="0" applyFont="1" applyFill="1" applyBorder="1" applyAlignment="1">
      <alignment vertical="center"/>
    </xf>
    <xf numFmtId="0" fontId="12" fillId="2" borderId="0" xfId="0" applyFont="1" applyFill="1" applyBorder="1" applyAlignment="1">
      <alignment horizontal="left" vertical="center"/>
    </xf>
    <xf numFmtId="0" fontId="24" fillId="2" borderId="0" xfId="0" applyFont="1" applyFill="1" applyBorder="1" applyAlignment="1">
      <alignment vertical="center"/>
    </xf>
    <xf numFmtId="0" fontId="24" fillId="2" borderId="0" xfId="0" applyFont="1" applyFill="1" applyBorder="1"/>
    <xf numFmtId="0" fontId="1" fillId="2" borderId="38" xfId="0" applyFont="1" applyFill="1" applyBorder="1"/>
    <xf numFmtId="0" fontId="1" fillId="2" borderId="39" xfId="0" applyFont="1" applyFill="1" applyBorder="1"/>
    <xf numFmtId="0" fontId="1" fillId="2" borderId="40" xfId="0" applyFont="1" applyFill="1" applyBorder="1"/>
  </cellXfs>
  <cellStyles count="1">
    <cellStyle name="Normal" xfId="0" builtinId="0"/>
  </cellStyles>
  <dxfs count="31">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5248275" cy="2390775"/>
    <xdr:pic>
      <xdr:nvPicPr>
        <xdr:cNvPr id="2" name="image1.png"/>
        <xdr:cNvPicPr preferRelativeResize="0"/>
      </xdr:nvPicPr>
      <xdr:blipFill>
        <a:blip xmlns:r="http://schemas.openxmlformats.org/officeDocument/2006/relationships" r:embed="rId1" cstate="print"/>
        <a:stretch>
          <a:fillRect/>
        </a:stretch>
      </xdr:blipFill>
      <xdr:spPr>
        <a:xfrm>
          <a:off x="2609850" y="1685925"/>
          <a:ext cx="5248275"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40731_Informe%20SCI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0.6875</v>
          </cell>
        </row>
        <row r="26">
          <cell r="N26">
            <v>0.67647058823529416</v>
          </cell>
        </row>
        <row r="43">
          <cell r="N43">
            <v>0.75</v>
          </cell>
        </row>
        <row r="55">
          <cell r="N55">
            <v>0.5714285714285714</v>
          </cell>
        </row>
        <row r="69">
          <cell r="N69">
            <v>0.7857142857142857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70" zoomScaleNormal="70" workbookViewId="0"/>
  </sheetViews>
  <sheetFormatPr baseColWidth="10" defaultColWidth="12.5703125" defaultRowHeight="15" x14ac:dyDescent="0.25"/>
  <cols>
    <col min="1" max="1" width="3.140625" style="2" customWidth="1"/>
    <col min="2" max="2" width="3.42578125" style="2" customWidth="1"/>
    <col min="3" max="3" width="35.5703125" style="2" customWidth="1"/>
    <col min="4" max="4" width="2.5703125" style="2" customWidth="1"/>
    <col min="5" max="5" width="38.7109375" style="2" customWidth="1"/>
    <col min="6" max="6" width="10.85546875" style="2" customWidth="1"/>
    <col min="7" max="7" width="23.42578125" style="2" customWidth="1"/>
    <col min="8" max="8" width="7.5703125" style="2" customWidth="1"/>
    <col min="9" max="9" width="68.140625" style="2" customWidth="1"/>
    <col min="10" max="10" width="5.85546875" style="2" customWidth="1"/>
    <col min="11" max="11" width="28.140625" style="2" customWidth="1"/>
    <col min="12" max="12" width="4.28515625" style="2" customWidth="1"/>
    <col min="13" max="13" width="78.7109375" style="2" customWidth="1"/>
    <col min="14" max="14" width="5.85546875" style="2" customWidth="1"/>
    <col min="15" max="15" width="24.85546875" style="2" customWidth="1"/>
    <col min="16" max="16" width="7" style="2" customWidth="1"/>
    <col min="17" max="26" width="11.42578125" style="2" customWidth="1"/>
    <col min="27" max="16384" width="12.5703125" style="2"/>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7" t="s">
        <v>0</v>
      </c>
      <c r="F3" s="8" t="s">
        <v>1</v>
      </c>
      <c r="G3" s="9"/>
      <c r="H3" s="9"/>
      <c r="I3" s="9"/>
      <c r="J3" s="9"/>
      <c r="K3" s="9"/>
      <c r="L3" s="9"/>
      <c r="M3" s="10"/>
      <c r="N3" s="11"/>
      <c r="O3" s="11"/>
      <c r="P3" s="12"/>
      <c r="Q3" s="1"/>
      <c r="R3" s="1"/>
      <c r="S3" s="1"/>
      <c r="T3" s="1"/>
      <c r="U3" s="1"/>
      <c r="V3" s="1"/>
      <c r="W3" s="1"/>
      <c r="X3" s="1"/>
      <c r="Y3" s="1"/>
      <c r="Z3" s="1"/>
    </row>
    <row r="4" spans="1:26" ht="18" customHeight="1" x14ac:dyDescent="0.3">
      <c r="A4" s="1"/>
      <c r="B4" s="6"/>
      <c r="C4" s="1"/>
      <c r="D4" s="1"/>
      <c r="E4" s="13"/>
      <c r="F4" s="14"/>
      <c r="G4" s="15"/>
      <c r="H4" s="15"/>
      <c r="I4" s="15"/>
      <c r="J4" s="15"/>
      <c r="K4" s="15"/>
      <c r="L4" s="15"/>
      <c r="M4" s="16"/>
      <c r="N4" s="11"/>
      <c r="O4" s="11"/>
      <c r="P4" s="12"/>
      <c r="Q4" s="1"/>
      <c r="R4" s="1"/>
      <c r="S4" s="1"/>
      <c r="T4" s="1"/>
      <c r="U4" s="1"/>
      <c r="V4" s="1"/>
      <c r="W4" s="1"/>
      <c r="X4" s="1"/>
      <c r="Y4" s="1"/>
      <c r="Z4" s="1"/>
    </row>
    <row r="5" spans="1:26" ht="41.25" customHeight="1" x14ac:dyDescent="0.3">
      <c r="A5" s="1"/>
      <c r="B5" s="6"/>
      <c r="C5" s="1"/>
      <c r="D5" s="1"/>
      <c r="E5" s="17" t="s">
        <v>2</v>
      </c>
      <c r="F5" s="18" t="s">
        <v>34</v>
      </c>
      <c r="G5" s="19"/>
      <c r="H5" s="19"/>
      <c r="I5" s="19"/>
      <c r="J5" s="19"/>
      <c r="K5" s="19"/>
      <c r="L5" s="19"/>
      <c r="M5" s="20"/>
      <c r="N5" s="21"/>
      <c r="O5" s="21"/>
      <c r="P5" s="12"/>
      <c r="Q5" s="1"/>
      <c r="R5" s="1"/>
      <c r="S5" s="1"/>
      <c r="T5" s="1"/>
      <c r="U5" s="1"/>
      <c r="V5" s="1"/>
      <c r="W5" s="1"/>
      <c r="X5" s="1"/>
      <c r="Y5" s="1"/>
      <c r="Z5" s="1"/>
    </row>
    <row r="6" spans="1:26" ht="18" customHeight="1" thickBot="1" x14ac:dyDescent="0.35">
      <c r="A6" s="1"/>
      <c r="B6" s="6"/>
      <c r="C6" s="1"/>
      <c r="D6" s="1"/>
      <c r="E6" s="22"/>
      <c r="F6" s="21"/>
      <c r="G6" s="21"/>
      <c r="H6" s="21"/>
      <c r="I6" s="21"/>
      <c r="J6" s="21"/>
      <c r="K6" s="21"/>
      <c r="L6" s="21"/>
      <c r="M6" s="1"/>
      <c r="N6" s="1"/>
      <c r="O6" s="1"/>
      <c r="P6" s="12"/>
      <c r="Q6" s="1"/>
      <c r="R6" s="1"/>
      <c r="S6" s="1"/>
      <c r="T6" s="1"/>
      <c r="U6" s="1"/>
      <c r="V6" s="1"/>
      <c r="W6" s="1"/>
      <c r="X6" s="1"/>
      <c r="Y6" s="1"/>
      <c r="Z6" s="1"/>
    </row>
    <row r="7" spans="1:26" ht="93" customHeight="1" thickBot="1" x14ac:dyDescent="0.3">
      <c r="A7" s="1"/>
      <c r="B7" s="6"/>
      <c r="C7" s="1"/>
      <c r="D7" s="1"/>
      <c r="E7" s="1"/>
      <c r="F7" s="1"/>
      <c r="G7" s="1"/>
      <c r="H7" s="1"/>
      <c r="I7" s="23" t="s">
        <v>3</v>
      </c>
      <c r="J7" s="24"/>
      <c r="K7" s="25"/>
      <c r="L7" s="1"/>
      <c r="M7" s="26">
        <f>+AVERAGE(G25,G27,G29,G31,G33)</f>
        <v>0.69422268907563023</v>
      </c>
      <c r="N7" s="27"/>
      <c r="O7" s="27"/>
      <c r="P7" s="12"/>
      <c r="Q7" s="1"/>
      <c r="R7" s="1"/>
      <c r="S7" s="1"/>
      <c r="T7" s="1"/>
      <c r="U7" s="1"/>
      <c r="V7" s="1"/>
      <c r="W7" s="1"/>
      <c r="X7" s="1"/>
      <c r="Y7" s="1"/>
      <c r="Z7" s="1"/>
    </row>
    <row r="8" spans="1:26" ht="18" customHeight="1" x14ac:dyDescent="0.25">
      <c r="A8" s="1"/>
      <c r="B8" s="6"/>
      <c r="C8" s="1"/>
      <c r="D8" s="1"/>
      <c r="E8" s="1"/>
      <c r="F8" s="1"/>
      <c r="G8" s="1"/>
      <c r="H8" s="1"/>
      <c r="I8" s="1"/>
      <c r="J8" s="1"/>
      <c r="K8" s="1"/>
      <c r="L8" s="1"/>
      <c r="M8" s="28"/>
      <c r="N8" s="28"/>
      <c r="O8" s="28"/>
      <c r="P8" s="12"/>
      <c r="Q8" s="1"/>
      <c r="R8" s="1"/>
      <c r="S8" s="1"/>
      <c r="T8" s="1"/>
      <c r="U8" s="1"/>
      <c r="V8" s="1"/>
      <c r="W8" s="1"/>
      <c r="X8" s="1"/>
      <c r="Y8" s="1"/>
      <c r="Z8" s="1"/>
    </row>
    <row r="9" spans="1:26" ht="18" customHeight="1" x14ac:dyDescent="0.25">
      <c r="A9" s="1"/>
      <c r="B9" s="6"/>
      <c r="C9" s="1"/>
      <c r="D9" s="1"/>
      <c r="E9" s="1"/>
      <c r="F9" s="1"/>
      <c r="G9" s="1"/>
      <c r="H9" s="1"/>
      <c r="I9" s="1"/>
      <c r="J9" s="1"/>
      <c r="K9" s="1"/>
      <c r="L9" s="1"/>
      <c r="M9" s="1"/>
      <c r="N9" s="1"/>
      <c r="O9" s="1"/>
      <c r="P9" s="12"/>
      <c r="Q9" s="1"/>
      <c r="R9" s="1"/>
      <c r="S9" s="1"/>
      <c r="T9" s="1"/>
      <c r="U9" s="1"/>
      <c r="V9" s="1"/>
      <c r="W9" s="1"/>
      <c r="X9" s="1"/>
      <c r="Y9" s="1"/>
      <c r="Z9" s="1"/>
    </row>
    <row r="10" spans="1:26" ht="12.75" customHeight="1" x14ac:dyDescent="0.25">
      <c r="A10" s="1"/>
      <c r="B10" s="6"/>
      <c r="C10" s="1"/>
      <c r="D10" s="1"/>
      <c r="E10" s="1"/>
      <c r="F10" s="1"/>
      <c r="G10" s="1"/>
      <c r="H10" s="1"/>
      <c r="I10" s="1"/>
      <c r="J10" s="1"/>
      <c r="K10" s="1"/>
      <c r="L10" s="1"/>
      <c r="M10" s="1"/>
      <c r="N10" s="1"/>
      <c r="O10" s="1"/>
      <c r="P10" s="12"/>
      <c r="Q10" s="1"/>
      <c r="R10" s="1"/>
      <c r="S10" s="1"/>
      <c r="T10" s="1"/>
      <c r="U10" s="1"/>
      <c r="V10" s="1"/>
      <c r="W10" s="1"/>
      <c r="X10" s="1"/>
      <c r="Y10" s="1"/>
      <c r="Z10" s="1"/>
    </row>
    <row r="11" spans="1:26" ht="12.75" customHeight="1" x14ac:dyDescent="0.25">
      <c r="A11" s="1"/>
      <c r="B11" s="6"/>
      <c r="C11" s="1"/>
      <c r="D11" s="1"/>
      <c r="E11" s="1"/>
      <c r="F11" s="1"/>
      <c r="G11" s="1"/>
      <c r="H11" s="1"/>
      <c r="I11" s="1"/>
      <c r="J11" s="1"/>
      <c r="K11" s="1"/>
      <c r="L11" s="1"/>
      <c r="M11" s="1"/>
      <c r="N11" s="1"/>
      <c r="O11" s="1"/>
      <c r="P11" s="12"/>
      <c r="Q11" s="1"/>
      <c r="R11" s="1"/>
      <c r="S11" s="1"/>
      <c r="T11" s="1"/>
      <c r="U11" s="1"/>
      <c r="V11" s="1"/>
      <c r="W11" s="1"/>
      <c r="X11" s="1"/>
      <c r="Y11" s="1"/>
      <c r="Z11" s="1"/>
    </row>
    <row r="12" spans="1:26" ht="12.75" customHeight="1" x14ac:dyDescent="0.25">
      <c r="A12" s="1"/>
      <c r="B12" s="6"/>
      <c r="C12" s="1"/>
      <c r="D12" s="1"/>
      <c r="E12" s="1"/>
      <c r="F12" s="1"/>
      <c r="G12" s="1"/>
      <c r="H12" s="1"/>
      <c r="I12" s="1"/>
      <c r="J12" s="1"/>
      <c r="K12" s="1"/>
      <c r="L12" s="1"/>
      <c r="M12" s="1"/>
      <c r="N12" s="1"/>
      <c r="O12" s="1"/>
      <c r="P12" s="12"/>
      <c r="Q12" s="1"/>
      <c r="R12" s="1"/>
      <c r="S12" s="1"/>
      <c r="T12" s="1"/>
      <c r="U12" s="1"/>
      <c r="V12" s="1"/>
      <c r="W12" s="1"/>
      <c r="X12" s="1"/>
      <c r="Y12" s="1"/>
      <c r="Z12" s="1"/>
    </row>
    <row r="13" spans="1:26" ht="12.75" customHeight="1" x14ac:dyDescent="0.25">
      <c r="A13" s="1"/>
      <c r="B13" s="6"/>
      <c r="C13" s="1"/>
      <c r="D13" s="1"/>
      <c r="E13" s="1"/>
      <c r="F13" s="1"/>
      <c r="G13" s="1"/>
      <c r="H13" s="1"/>
      <c r="I13" s="1"/>
      <c r="J13" s="1"/>
      <c r="K13" s="1"/>
      <c r="L13" s="1"/>
      <c r="M13" s="1"/>
      <c r="N13" s="1"/>
      <c r="O13" s="1"/>
      <c r="P13" s="12"/>
      <c r="Q13" s="1"/>
      <c r="R13" s="1"/>
      <c r="S13" s="1"/>
      <c r="T13" s="1"/>
      <c r="U13" s="1"/>
      <c r="V13" s="1"/>
      <c r="W13" s="1"/>
      <c r="X13" s="1"/>
      <c r="Y13" s="1"/>
      <c r="Z13" s="1"/>
    </row>
    <row r="14" spans="1:26" ht="12.75" customHeight="1" x14ac:dyDescent="0.25">
      <c r="A14" s="1"/>
      <c r="B14" s="6"/>
      <c r="C14" s="1"/>
      <c r="D14" s="1"/>
      <c r="E14" s="1"/>
      <c r="F14" s="1"/>
      <c r="G14" s="1"/>
      <c r="H14" s="1"/>
      <c r="I14" s="1"/>
      <c r="J14" s="1"/>
      <c r="K14" s="1"/>
      <c r="L14" s="1"/>
      <c r="M14" s="1"/>
      <c r="N14" s="1"/>
      <c r="O14" s="1"/>
      <c r="P14" s="12"/>
      <c r="Q14" s="1"/>
      <c r="R14" s="1"/>
      <c r="S14" s="1"/>
      <c r="T14" s="1"/>
      <c r="U14" s="1"/>
      <c r="V14" s="1"/>
      <c r="W14" s="1"/>
      <c r="X14" s="1"/>
      <c r="Y14" s="1"/>
      <c r="Z14" s="1"/>
    </row>
    <row r="15" spans="1:26" ht="12.75" customHeight="1" x14ac:dyDescent="0.25">
      <c r="A15" s="1"/>
      <c r="B15" s="6"/>
      <c r="C15" s="1"/>
      <c r="D15" s="1"/>
      <c r="E15" s="1"/>
      <c r="F15" s="1"/>
      <c r="G15" s="1"/>
      <c r="H15" s="1"/>
      <c r="I15" s="1"/>
      <c r="J15" s="1"/>
      <c r="K15" s="1"/>
      <c r="L15" s="1"/>
      <c r="M15" s="1"/>
      <c r="N15" s="1"/>
      <c r="O15" s="1"/>
      <c r="P15" s="12"/>
      <c r="Q15" s="1"/>
      <c r="R15" s="1"/>
      <c r="S15" s="1"/>
      <c r="T15" s="1"/>
      <c r="U15" s="1"/>
      <c r="V15" s="1"/>
      <c r="W15" s="1"/>
      <c r="X15" s="1"/>
      <c r="Y15" s="1"/>
      <c r="Z15" s="1"/>
    </row>
    <row r="16" spans="1:26" ht="12.75" customHeight="1" x14ac:dyDescent="0.25">
      <c r="A16" s="1"/>
      <c r="B16" s="6"/>
      <c r="C16" s="1"/>
      <c r="D16" s="1"/>
      <c r="E16" s="1"/>
      <c r="F16" s="1"/>
      <c r="G16" s="1"/>
      <c r="H16" s="1"/>
      <c r="I16" s="1"/>
      <c r="J16" s="1"/>
      <c r="K16" s="1"/>
      <c r="L16" s="1"/>
      <c r="M16" s="1"/>
      <c r="N16" s="1"/>
      <c r="O16" s="1"/>
      <c r="P16" s="12"/>
      <c r="Q16" s="1"/>
      <c r="R16" s="1"/>
      <c r="S16" s="1"/>
      <c r="T16" s="1"/>
      <c r="U16" s="1"/>
      <c r="V16" s="1"/>
      <c r="W16" s="1"/>
      <c r="X16" s="1"/>
      <c r="Y16" s="1"/>
      <c r="Z16" s="1"/>
    </row>
    <row r="17" spans="1:26" ht="12.75" customHeight="1" x14ac:dyDescent="0.25">
      <c r="A17" s="1"/>
      <c r="B17" s="6"/>
      <c r="C17" s="29" t="s">
        <v>4</v>
      </c>
      <c r="D17" s="30"/>
      <c r="E17" s="30"/>
      <c r="F17" s="30"/>
      <c r="G17" s="30"/>
      <c r="H17" s="30"/>
      <c r="I17" s="30"/>
      <c r="J17" s="30"/>
      <c r="K17" s="30"/>
      <c r="L17" s="30"/>
      <c r="M17" s="31"/>
      <c r="N17" s="32"/>
      <c r="O17" s="32"/>
      <c r="P17" s="12"/>
      <c r="Q17" s="1"/>
      <c r="R17" s="1"/>
      <c r="S17" s="1"/>
      <c r="T17" s="1"/>
      <c r="U17" s="1"/>
      <c r="V17" s="1"/>
      <c r="W17" s="1"/>
      <c r="X17" s="1"/>
      <c r="Y17" s="1"/>
      <c r="Z17" s="1"/>
    </row>
    <row r="18" spans="1:26" ht="15.75" customHeight="1" x14ac:dyDescent="0.25">
      <c r="A18" s="1"/>
      <c r="B18" s="6"/>
      <c r="C18" s="33"/>
      <c r="D18" s="33"/>
      <c r="E18" s="33"/>
      <c r="F18" s="33"/>
      <c r="G18" s="33"/>
      <c r="H18" s="33"/>
      <c r="I18" s="33"/>
      <c r="J18" s="33"/>
      <c r="K18" s="33"/>
      <c r="L18" s="33"/>
      <c r="M18" s="33"/>
      <c r="N18" s="34"/>
      <c r="O18" s="34"/>
      <c r="P18" s="12"/>
      <c r="Q18" s="1"/>
      <c r="R18" s="1"/>
      <c r="S18" s="1"/>
      <c r="T18" s="1"/>
      <c r="U18" s="1"/>
      <c r="V18" s="1"/>
      <c r="W18" s="1"/>
      <c r="X18" s="1"/>
      <c r="Y18" s="1"/>
      <c r="Z18" s="1"/>
    </row>
    <row r="19" spans="1:26" ht="141.75" customHeight="1" x14ac:dyDescent="0.25">
      <c r="A19" s="1"/>
      <c r="B19" s="6"/>
      <c r="C19" s="35" t="s">
        <v>5</v>
      </c>
      <c r="D19" s="36"/>
      <c r="E19" s="37" t="s">
        <v>6</v>
      </c>
      <c r="F19" s="38" t="s">
        <v>7</v>
      </c>
      <c r="G19" s="39"/>
      <c r="H19" s="39"/>
      <c r="I19" s="39"/>
      <c r="J19" s="39"/>
      <c r="K19" s="39"/>
      <c r="L19" s="39"/>
      <c r="M19" s="40"/>
      <c r="N19" s="41"/>
      <c r="O19" s="41"/>
      <c r="P19" s="12"/>
      <c r="Q19" s="1"/>
      <c r="R19" s="1"/>
      <c r="S19" s="1"/>
      <c r="T19" s="1"/>
      <c r="U19" s="1"/>
      <c r="V19" s="1"/>
      <c r="W19" s="1"/>
      <c r="X19" s="1"/>
      <c r="Y19" s="1"/>
      <c r="Z19" s="1"/>
    </row>
    <row r="20" spans="1:26" ht="105.75" customHeight="1" x14ac:dyDescent="0.25">
      <c r="A20" s="1"/>
      <c r="B20" s="6"/>
      <c r="C20" s="35" t="s">
        <v>8</v>
      </c>
      <c r="D20" s="36"/>
      <c r="E20" s="37" t="s">
        <v>6</v>
      </c>
      <c r="F20" s="38" t="s">
        <v>9</v>
      </c>
      <c r="G20" s="39"/>
      <c r="H20" s="39"/>
      <c r="I20" s="39"/>
      <c r="J20" s="39"/>
      <c r="K20" s="39"/>
      <c r="L20" s="39"/>
      <c r="M20" s="40"/>
      <c r="N20" s="41"/>
      <c r="O20" s="41"/>
      <c r="P20" s="12"/>
      <c r="Q20" s="1"/>
      <c r="R20" s="1"/>
      <c r="S20" s="1"/>
      <c r="T20" s="1"/>
      <c r="U20" s="1"/>
      <c r="V20" s="1"/>
      <c r="W20" s="1"/>
      <c r="X20" s="1"/>
      <c r="Y20" s="1"/>
      <c r="Z20" s="1"/>
    </row>
    <row r="21" spans="1:26" ht="143.25" customHeight="1" x14ac:dyDescent="0.25">
      <c r="A21" s="1"/>
      <c r="B21" s="6"/>
      <c r="C21" s="42" t="s">
        <v>10</v>
      </c>
      <c r="D21" s="43"/>
      <c r="E21" s="37" t="s">
        <v>6</v>
      </c>
      <c r="F21" s="38" t="s">
        <v>11</v>
      </c>
      <c r="G21" s="39"/>
      <c r="H21" s="39"/>
      <c r="I21" s="39"/>
      <c r="J21" s="39"/>
      <c r="K21" s="39"/>
      <c r="L21" s="39"/>
      <c r="M21" s="40"/>
      <c r="N21" s="41"/>
      <c r="O21" s="41"/>
      <c r="P21" s="12"/>
      <c r="Q21" s="1"/>
      <c r="R21" s="1"/>
      <c r="S21" s="1"/>
      <c r="T21" s="1"/>
      <c r="U21" s="1"/>
      <c r="V21" s="1"/>
      <c r="W21" s="1"/>
      <c r="X21" s="1"/>
      <c r="Y21" s="1"/>
      <c r="Z21" s="1"/>
    </row>
    <row r="22" spans="1:26" ht="66" customHeight="1" thickBot="1" x14ac:dyDescent="0.3">
      <c r="A22" s="1"/>
      <c r="B22" s="6"/>
      <c r="C22" s="1"/>
      <c r="D22" s="1"/>
      <c r="E22" s="1"/>
      <c r="F22" s="1"/>
      <c r="G22" s="44"/>
      <c r="H22" s="1"/>
      <c r="I22" s="1"/>
      <c r="J22" s="1"/>
      <c r="K22" s="1"/>
      <c r="L22" s="1"/>
      <c r="M22" s="1"/>
      <c r="N22" s="1"/>
      <c r="O22" s="1"/>
      <c r="P22" s="12"/>
      <c r="Q22" s="1"/>
      <c r="R22" s="1"/>
      <c r="S22" s="1"/>
      <c r="T22" s="1"/>
      <c r="U22" s="1"/>
      <c r="V22" s="1"/>
      <c r="W22" s="1"/>
      <c r="X22" s="1"/>
      <c r="Y22" s="1"/>
      <c r="Z22" s="1"/>
    </row>
    <row r="23" spans="1:26" ht="102.75" customHeight="1" thickBot="1" x14ac:dyDescent="0.3">
      <c r="A23" s="1"/>
      <c r="B23" s="6"/>
      <c r="C23" s="45" t="s">
        <v>12</v>
      </c>
      <c r="D23" s="46"/>
      <c r="E23" s="47" t="s">
        <v>13</v>
      </c>
      <c r="F23" s="46"/>
      <c r="G23" s="47" t="s">
        <v>14</v>
      </c>
      <c r="H23" s="46"/>
      <c r="I23" s="48" t="s">
        <v>15</v>
      </c>
      <c r="J23" s="49"/>
      <c r="K23" s="50" t="s">
        <v>16</v>
      </c>
      <c r="L23" s="49"/>
      <c r="M23" s="51" t="s">
        <v>17</v>
      </c>
      <c r="N23" s="49"/>
      <c r="O23" s="52" t="s">
        <v>18</v>
      </c>
      <c r="P23" s="12"/>
      <c r="Q23" s="53"/>
      <c r="R23" s="1"/>
      <c r="S23" s="1"/>
      <c r="T23" s="1"/>
      <c r="U23" s="1"/>
      <c r="V23" s="1"/>
      <c r="W23" s="1"/>
      <c r="X23" s="1"/>
      <c r="Y23" s="1"/>
      <c r="Z23" s="1"/>
    </row>
    <row r="24" spans="1:26" ht="6.75" customHeight="1" x14ac:dyDescent="0.35">
      <c r="A24" s="1"/>
      <c r="B24" s="6"/>
      <c r="C24" s="54"/>
      <c r="D24" s="55"/>
      <c r="E24" s="55"/>
      <c r="F24" s="55"/>
      <c r="G24" s="55"/>
      <c r="H24" s="55"/>
      <c r="I24" s="56"/>
      <c r="J24" s="55"/>
      <c r="K24" s="56"/>
      <c r="L24" s="55"/>
      <c r="M24" s="55"/>
      <c r="N24" s="55"/>
      <c r="O24" s="55"/>
      <c r="P24" s="12"/>
      <c r="Q24" s="1"/>
      <c r="R24" s="1"/>
      <c r="S24" s="1"/>
      <c r="T24" s="1"/>
      <c r="U24" s="1"/>
      <c r="V24" s="1"/>
      <c r="W24" s="1"/>
      <c r="X24" s="1"/>
      <c r="Y24" s="1"/>
      <c r="Z24" s="1"/>
    </row>
    <row r="25" spans="1:26" ht="306.75" customHeight="1" x14ac:dyDescent="0.25">
      <c r="A25" s="1"/>
      <c r="B25" s="6"/>
      <c r="C25" s="57" t="s">
        <v>19</v>
      </c>
      <c r="D25" s="58"/>
      <c r="E25" s="59" t="str">
        <f>+IF([1]Hoja1!$N$2&gt;=0.5,"Si","No")</f>
        <v>Si</v>
      </c>
      <c r="F25" s="60"/>
      <c r="G25" s="61">
        <f>+[1]Hoja1!N2</f>
        <v>0.6875</v>
      </c>
      <c r="H25" s="60"/>
      <c r="I25" s="62" t="s">
        <v>20</v>
      </c>
      <c r="J25" s="63"/>
      <c r="K25" s="61">
        <v>0.6875</v>
      </c>
      <c r="L25" s="64"/>
      <c r="M25" s="62" t="s">
        <v>21</v>
      </c>
      <c r="N25" s="65"/>
      <c r="O25" s="66">
        <f>G25-K25</f>
        <v>0</v>
      </c>
      <c r="P25" s="67"/>
      <c r="Q25" s="68"/>
      <c r="R25" s="68"/>
      <c r="S25" s="68"/>
      <c r="T25" s="68"/>
      <c r="U25" s="68"/>
      <c r="V25" s="68"/>
      <c r="W25" s="1"/>
      <c r="X25" s="1"/>
      <c r="Y25" s="1"/>
      <c r="Z25" s="1"/>
    </row>
    <row r="26" spans="1:26" ht="6.75" customHeight="1" x14ac:dyDescent="0.35">
      <c r="A26" s="1"/>
      <c r="B26" s="6"/>
      <c r="C26" s="54"/>
      <c r="D26" s="55"/>
      <c r="E26" s="69"/>
      <c r="F26" s="55"/>
      <c r="G26" s="70"/>
      <c r="H26" s="55"/>
      <c r="I26" s="71"/>
      <c r="J26" s="55"/>
      <c r="K26" s="56"/>
      <c r="L26" s="55"/>
      <c r="M26" s="72"/>
      <c r="N26" s="72"/>
      <c r="O26" s="73"/>
      <c r="P26" s="12"/>
      <c r="Q26" s="1"/>
      <c r="R26" s="1"/>
      <c r="S26" s="1"/>
      <c r="T26" s="1"/>
      <c r="U26" s="1"/>
      <c r="V26" s="1"/>
      <c r="W26" s="1"/>
      <c r="X26" s="1"/>
      <c r="Y26" s="1"/>
      <c r="Z26" s="1"/>
    </row>
    <row r="27" spans="1:26" ht="345.75" customHeight="1" x14ac:dyDescent="0.25">
      <c r="A27" s="1"/>
      <c r="B27" s="6"/>
      <c r="C27" s="74" t="s">
        <v>22</v>
      </c>
      <c r="D27" s="58"/>
      <c r="E27" s="59" t="str">
        <f>+IF([1]Hoja1!$N$26&gt;=0.5,"Si","No")</f>
        <v>Si</v>
      </c>
      <c r="F27" s="55"/>
      <c r="G27" s="61">
        <f>+[1]Hoja1!N26</f>
        <v>0.67647058823529416</v>
      </c>
      <c r="H27" s="55"/>
      <c r="I27" s="75" t="s">
        <v>23</v>
      </c>
      <c r="J27" s="55"/>
      <c r="K27" s="61">
        <v>0.6470588235294118</v>
      </c>
      <c r="L27" s="76"/>
      <c r="M27" s="77" t="s">
        <v>24</v>
      </c>
      <c r="N27" s="65"/>
      <c r="O27" s="66">
        <f>G27-K27</f>
        <v>2.9411764705882359E-2</v>
      </c>
      <c r="P27" s="12"/>
      <c r="Q27" s="1"/>
      <c r="R27" s="1"/>
      <c r="S27" s="1"/>
      <c r="T27" s="1"/>
      <c r="U27" s="1"/>
      <c r="V27" s="1"/>
      <c r="W27" s="1"/>
      <c r="X27" s="1"/>
      <c r="Y27" s="1"/>
      <c r="Z27" s="1"/>
    </row>
    <row r="28" spans="1:26" ht="6.75" customHeight="1" x14ac:dyDescent="0.35">
      <c r="A28" s="1"/>
      <c r="B28" s="6"/>
      <c r="C28" s="54"/>
      <c r="D28" s="55"/>
      <c r="E28" s="69"/>
      <c r="F28" s="55"/>
      <c r="G28" s="70"/>
      <c r="H28" s="55"/>
      <c r="I28" s="71"/>
      <c r="J28" s="55"/>
      <c r="K28" s="56"/>
      <c r="L28" s="55"/>
      <c r="M28" s="72"/>
      <c r="N28" s="72"/>
      <c r="O28" s="73"/>
      <c r="P28" s="12"/>
      <c r="Q28" s="1"/>
      <c r="R28" s="1"/>
      <c r="S28" s="1"/>
      <c r="T28" s="1"/>
      <c r="U28" s="1"/>
      <c r="V28" s="1"/>
      <c r="W28" s="1"/>
      <c r="X28" s="1"/>
      <c r="Y28" s="1"/>
      <c r="Z28" s="1"/>
    </row>
    <row r="29" spans="1:26" ht="229.5" customHeight="1" thickBot="1" x14ac:dyDescent="0.3">
      <c r="A29" s="1"/>
      <c r="B29" s="6"/>
      <c r="C29" s="78" t="s">
        <v>25</v>
      </c>
      <c r="D29" s="58"/>
      <c r="E29" s="59" t="str">
        <f>+IF([1]Hoja1!$N$43&gt;=0.5,"Si","No")</f>
        <v>Si</v>
      </c>
      <c r="F29" s="55"/>
      <c r="G29" s="61">
        <f>+[1]Hoja1!N43</f>
        <v>0.75</v>
      </c>
      <c r="H29" s="55"/>
      <c r="I29" s="75" t="s">
        <v>26</v>
      </c>
      <c r="J29" s="55"/>
      <c r="K29" s="61">
        <v>0.79166666666666663</v>
      </c>
      <c r="L29" s="76"/>
      <c r="M29" s="79" t="s">
        <v>27</v>
      </c>
      <c r="N29" s="65"/>
      <c r="O29" s="66">
        <f>G29-K29</f>
        <v>-4.166666666666663E-2</v>
      </c>
      <c r="P29" s="12"/>
      <c r="Q29" s="1"/>
      <c r="R29" s="1"/>
      <c r="S29" s="1"/>
      <c r="T29" s="1"/>
      <c r="U29" s="1"/>
      <c r="V29" s="1"/>
      <c r="W29" s="1"/>
      <c r="X29" s="1"/>
      <c r="Y29" s="1"/>
      <c r="Z29" s="1"/>
    </row>
    <row r="30" spans="1:26" ht="6.75" customHeight="1" x14ac:dyDescent="0.35">
      <c r="A30" s="1"/>
      <c r="B30" s="6"/>
      <c r="C30" s="54"/>
      <c r="D30" s="55"/>
      <c r="E30" s="69"/>
      <c r="F30" s="55"/>
      <c r="G30" s="70"/>
      <c r="H30" s="55"/>
      <c r="I30" s="71"/>
      <c r="J30" s="55"/>
      <c r="K30" s="56"/>
      <c r="L30" s="55"/>
      <c r="M30" s="80"/>
      <c r="N30" s="72"/>
      <c r="O30" s="73"/>
      <c r="P30" s="12"/>
      <c r="Q30" s="1"/>
      <c r="R30" s="1"/>
      <c r="S30" s="1"/>
      <c r="T30" s="1"/>
      <c r="U30" s="1"/>
      <c r="V30" s="1"/>
      <c r="W30" s="1"/>
      <c r="X30" s="1"/>
      <c r="Y30" s="1"/>
      <c r="Z30" s="1"/>
    </row>
    <row r="31" spans="1:26" ht="409.5" customHeight="1" thickBot="1" x14ac:dyDescent="0.3">
      <c r="A31" s="1"/>
      <c r="B31" s="6"/>
      <c r="C31" s="81" t="s">
        <v>28</v>
      </c>
      <c r="D31" s="58"/>
      <c r="E31" s="59" t="str">
        <f>+IF([1]Hoja1!$N$55&gt;=0.5,"Si","No")</f>
        <v>Si</v>
      </c>
      <c r="F31" s="55"/>
      <c r="G31" s="61">
        <f>+[1]Hoja1!N55</f>
        <v>0.5714285714285714</v>
      </c>
      <c r="H31" s="55"/>
      <c r="I31" s="77" t="s">
        <v>29</v>
      </c>
      <c r="J31" s="55"/>
      <c r="K31" s="61">
        <v>0.5714285714285714</v>
      </c>
      <c r="L31" s="76"/>
      <c r="M31" s="79" t="s">
        <v>30</v>
      </c>
      <c r="N31" s="65"/>
      <c r="O31" s="66">
        <f>G31-K31</f>
        <v>0</v>
      </c>
      <c r="P31" s="12"/>
      <c r="Q31" s="1"/>
      <c r="R31" s="1"/>
      <c r="S31" s="1"/>
      <c r="T31" s="1"/>
      <c r="U31" s="1"/>
      <c r="V31" s="1"/>
      <c r="W31" s="1"/>
      <c r="X31" s="1"/>
      <c r="Y31" s="1"/>
      <c r="Z31" s="1"/>
    </row>
    <row r="32" spans="1:26" ht="6.75" customHeight="1" x14ac:dyDescent="0.35">
      <c r="A32" s="1"/>
      <c r="B32" s="6"/>
      <c r="C32" s="54"/>
      <c r="D32" s="55"/>
      <c r="E32" s="69"/>
      <c r="F32" s="55"/>
      <c r="G32" s="70"/>
      <c r="H32" s="55"/>
      <c r="I32" s="71"/>
      <c r="J32" s="55"/>
      <c r="K32" s="56"/>
      <c r="L32" s="55"/>
      <c r="M32" s="72"/>
      <c r="N32" s="72"/>
      <c r="O32" s="73"/>
      <c r="P32" s="12"/>
      <c r="Q32" s="1"/>
      <c r="R32" s="1"/>
      <c r="S32" s="1"/>
      <c r="T32" s="1"/>
      <c r="U32" s="1"/>
      <c r="V32" s="1"/>
      <c r="W32" s="1"/>
      <c r="X32" s="1"/>
      <c r="Y32" s="1"/>
      <c r="Z32" s="1"/>
    </row>
    <row r="33" spans="1:26" s="92" customFormat="1" ht="373.5" customHeight="1" thickBot="1" x14ac:dyDescent="0.25">
      <c r="A33" s="82"/>
      <c r="B33" s="83"/>
      <c r="C33" s="84" t="s">
        <v>31</v>
      </c>
      <c r="D33" s="85"/>
      <c r="E33" s="86" t="str">
        <f>+IF([1]Hoja1!$N$69&gt;=0.5,"Si","No")</f>
        <v>Si</v>
      </c>
      <c r="F33" s="87"/>
      <c r="G33" s="61">
        <f>+[1]Hoja1!N69</f>
        <v>0.7857142857142857</v>
      </c>
      <c r="H33" s="87"/>
      <c r="I33" s="79" t="s">
        <v>32</v>
      </c>
      <c r="J33" s="87"/>
      <c r="K33" s="61">
        <v>0.7857142857142857</v>
      </c>
      <c r="L33" s="88"/>
      <c r="M33" s="79" t="s">
        <v>33</v>
      </c>
      <c r="N33" s="89"/>
      <c r="O33" s="90">
        <f>G33-K33</f>
        <v>0</v>
      </c>
      <c r="P33" s="91"/>
      <c r="Q33" s="82"/>
      <c r="R33" s="82"/>
      <c r="S33" s="82"/>
      <c r="T33" s="82"/>
      <c r="U33" s="82"/>
      <c r="V33" s="82"/>
      <c r="W33" s="82"/>
      <c r="X33" s="82"/>
      <c r="Y33" s="82"/>
      <c r="Z33" s="82"/>
    </row>
    <row r="34" spans="1:26" ht="12.75" customHeight="1" x14ac:dyDescent="0.25">
      <c r="A34" s="1"/>
      <c r="B34" s="6"/>
      <c r="C34" s="93"/>
      <c r="D34" s="93"/>
      <c r="E34" s="34"/>
      <c r="F34" s="1"/>
      <c r="G34" s="1"/>
      <c r="H34" s="1"/>
      <c r="I34" s="1"/>
      <c r="J34" s="1"/>
      <c r="K34" s="1"/>
      <c r="L34" s="1"/>
      <c r="M34" s="94"/>
      <c r="N34" s="94"/>
      <c r="O34" s="94"/>
      <c r="P34" s="12"/>
      <c r="Q34" s="1"/>
      <c r="R34" s="1"/>
      <c r="S34" s="1"/>
      <c r="T34" s="1"/>
      <c r="U34" s="1"/>
      <c r="V34" s="1"/>
      <c r="W34" s="1"/>
      <c r="X34" s="1"/>
      <c r="Y34" s="1"/>
      <c r="Z34" s="1"/>
    </row>
    <row r="35" spans="1:26" ht="12.75" customHeight="1" x14ac:dyDescent="0.25">
      <c r="A35" s="1"/>
      <c r="B35" s="6"/>
      <c r="C35" s="95"/>
      <c r="D35" s="93"/>
      <c r="E35" s="34"/>
      <c r="F35" s="1"/>
      <c r="G35" s="1"/>
      <c r="H35" s="1"/>
      <c r="I35" s="1"/>
      <c r="J35" s="1"/>
      <c r="K35" s="1"/>
      <c r="L35" s="1"/>
      <c r="M35" s="94"/>
      <c r="N35" s="94"/>
      <c r="O35" s="94"/>
      <c r="P35" s="12"/>
      <c r="Q35" s="1"/>
      <c r="R35" s="1"/>
      <c r="S35" s="1"/>
      <c r="T35" s="1"/>
      <c r="U35" s="1"/>
      <c r="V35" s="1"/>
      <c r="W35" s="1"/>
      <c r="X35" s="1"/>
      <c r="Y35" s="1"/>
      <c r="Z35" s="1"/>
    </row>
    <row r="36" spans="1:26" ht="12.75" customHeight="1" x14ac:dyDescent="0.25">
      <c r="A36" s="1"/>
      <c r="B36" s="6"/>
      <c r="C36" s="96"/>
      <c r="D36" s="1"/>
      <c r="E36" s="1"/>
      <c r="F36" s="1"/>
      <c r="G36" s="1"/>
      <c r="H36" s="1"/>
      <c r="I36" s="1"/>
      <c r="J36" s="1"/>
      <c r="K36" s="1"/>
      <c r="L36" s="1"/>
      <c r="M36" s="1"/>
      <c r="N36" s="1"/>
      <c r="O36" s="1"/>
      <c r="P36" s="12"/>
      <c r="Q36" s="1"/>
      <c r="R36" s="1"/>
      <c r="S36" s="1"/>
      <c r="T36" s="1"/>
      <c r="U36" s="1"/>
      <c r="V36" s="1"/>
      <c r="W36" s="1"/>
      <c r="X36" s="1"/>
      <c r="Y36" s="1"/>
      <c r="Z36" s="1"/>
    </row>
    <row r="37" spans="1:26" ht="12.75" customHeight="1" thickBot="1" x14ac:dyDescent="0.3">
      <c r="A37" s="1"/>
      <c r="B37" s="97"/>
      <c r="C37" s="98"/>
      <c r="D37" s="98"/>
      <c r="E37" s="98"/>
      <c r="F37" s="98"/>
      <c r="G37" s="98"/>
      <c r="H37" s="98"/>
      <c r="I37" s="98"/>
      <c r="J37" s="98"/>
      <c r="K37" s="98"/>
      <c r="L37" s="98"/>
      <c r="M37" s="98"/>
      <c r="N37" s="98"/>
      <c r="O37" s="98"/>
      <c r="P37" s="99"/>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0LEIigHKtbw/F/8l3VOA63YM17W6CdNVyM4l7hkJBwcr3aUSDH2Av4sVVvwLh6+nloH9hfAL7J7A+mYuV9JgDA==" saltValue="MT9u16ZDBrzP9iQ2iOeUyA==" spinCount="100000" sheet="1" objects="1" scenarios="1"/>
  <mergeCells count="11">
    <mergeCell ref="C20:D20"/>
    <mergeCell ref="F20:M20"/>
    <mergeCell ref="C21:D21"/>
    <mergeCell ref="F21:M21"/>
    <mergeCell ref="E3:E4"/>
    <mergeCell ref="F3:M4"/>
    <mergeCell ref="F5:M5"/>
    <mergeCell ref="I7:K7"/>
    <mergeCell ref="C17:M17"/>
    <mergeCell ref="C19:D19"/>
    <mergeCell ref="F19:M19"/>
  </mergeCells>
  <conditionalFormatting sqref="G33 G31">
    <cfRule type="cellIs" dxfId="30" priority="25" operator="between">
      <formula>0.76</formula>
      <formula>1</formula>
    </cfRule>
  </conditionalFormatting>
  <conditionalFormatting sqref="G33 G31">
    <cfRule type="cellIs" dxfId="29" priority="26" operator="between">
      <formula>0.51</formula>
      <formula>0.75</formula>
    </cfRule>
  </conditionalFormatting>
  <conditionalFormatting sqref="G33 G31">
    <cfRule type="cellIs" dxfId="28" priority="27" operator="between">
      <formula>0.26</formula>
      <formula>0.5</formula>
    </cfRule>
  </conditionalFormatting>
  <conditionalFormatting sqref="M7">
    <cfRule type="cellIs" dxfId="27" priority="28" operator="between">
      <formula>0.76</formula>
      <formula>1</formula>
    </cfRule>
  </conditionalFormatting>
  <conditionalFormatting sqref="M7">
    <cfRule type="cellIs" dxfId="26" priority="29" operator="between">
      <formula>0.51</formula>
      <formula>0.75</formula>
    </cfRule>
  </conditionalFormatting>
  <conditionalFormatting sqref="M7">
    <cfRule type="cellIs" dxfId="25" priority="30" operator="between">
      <formula>0.26</formula>
      <formula>0.5</formula>
    </cfRule>
  </conditionalFormatting>
  <conditionalFormatting sqref="M7">
    <cfRule type="cellIs" dxfId="24" priority="31" operator="between">
      <formula>0</formula>
      <formula>0.25</formula>
    </cfRule>
  </conditionalFormatting>
  <conditionalFormatting sqref="K33">
    <cfRule type="cellIs" dxfId="23" priority="22" operator="between">
      <formula>0.76</formula>
      <formula>1</formula>
    </cfRule>
  </conditionalFormatting>
  <conditionalFormatting sqref="K33">
    <cfRule type="cellIs" dxfId="22" priority="23" operator="between">
      <formula>0.51</formula>
      <formula>0.75</formula>
    </cfRule>
  </conditionalFormatting>
  <conditionalFormatting sqref="K33">
    <cfRule type="cellIs" dxfId="21" priority="24" operator="between">
      <formula>0.26</formula>
      <formula>0.5</formula>
    </cfRule>
  </conditionalFormatting>
  <conditionalFormatting sqref="K31">
    <cfRule type="cellIs" dxfId="20" priority="19" operator="between">
      <formula>0.76</formula>
      <formula>1</formula>
    </cfRule>
  </conditionalFormatting>
  <conditionalFormatting sqref="K31">
    <cfRule type="cellIs" dxfId="19" priority="20" operator="between">
      <formula>0.51</formula>
      <formula>0.75</formula>
    </cfRule>
  </conditionalFormatting>
  <conditionalFormatting sqref="K31">
    <cfRule type="cellIs" dxfId="18" priority="21" operator="between">
      <formula>0.26</formula>
      <formula>0.5</formula>
    </cfRule>
  </conditionalFormatting>
  <conditionalFormatting sqref="G29">
    <cfRule type="cellIs" dxfId="17" priority="16" operator="between">
      <formula>0.76</formula>
      <formula>1</formula>
    </cfRule>
  </conditionalFormatting>
  <conditionalFormatting sqref="G29">
    <cfRule type="cellIs" dxfId="16" priority="17" operator="between">
      <formula>0.51</formula>
      <formula>0.75</formula>
    </cfRule>
  </conditionalFormatting>
  <conditionalFormatting sqref="G29">
    <cfRule type="cellIs" dxfId="15" priority="18" operator="between">
      <formula>0.26</formula>
      <formula>0.5</formula>
    </cfRule>
  </conditionalFormatting>
  <conditionalFormatting sqref="K29">
    <cfRule type="cellIs" dxfId="14" priority="13" operator="between">
      <formula>0.76</formula>
      <formula>1</formula>
    </cfRule>
  </conditionalFormatting>
  <conditionalFormatting sqref="K29">
    <cfRule type="cellIs" dxfId="13" priority="14" operator="between">
      <formula>0.51</formula>
      <formula>0.75</formula>
    </cfRule>
  </conditionalFormatting>
  <conditionalFormatting sqref="K29">
    <cfRule type="cellIs" dxfId="12" priority="15" operator="between">
      <formula>0.26</formula>
      <formula>0.5</formula>
    </cfRule>
  </conditionalFormatting>
  <conditionalFormatting sqref="K27">
    <cfRule type="cellIs" dxfId="11" priority="10" operator="between">
      <formula>0.76</formula>
      <formula>1</formula>
    </cfRule>
  </conditionalFormatting>
  <conditionalFormatting sqref="K27">
    <cfRule type="cellIs" dxfId="10" priority="11" operator="between">
      <formula>0.51</formula>
      <formula>0.75</formula>
    </cfRule>
  </conditionalFormatting>
  <conditionalFormatting sqref="K27">
    <cfRule type="cellIs" dxfId="9" priority="12" operator="between">
      <formula>0.26</formula>
      <formula>0.5</formula>
    </cfRule>
  </conditionalFormatting>
  <conditionalFormatting sqref="G27">
    <cfRule type="cellIs" dxfId="8" priority="7" operator="between">
      <formula>0.76</formula>
      <formula>1</formula>
    </cfRule>
  </conditionalFormatting>
  <conditionalFormatting sqref="G27">
    <cfRule type="cellIs" dxfId="7" priority="8" operator="between">
      <formula>0.51</formula>
      <formula>0.75</formula>
    </cfRule>
  </conditionalFormatting>
  <conditionalFormatting sqref="G27">
    <cfRule type="cellIs" dxfId="6" priority="9" operator="between">
      <formula>0.26</formula>
      <formula>0.5</formula>
    </cfRule>
  </conditionalFormatting>
  <conditionalFormatting sqref="G25">
    <cfRule type="cellIs" dxfId="5" priority="4" operator="between">
      <formula>0.76</formula>
      <formula>1</formula>
    </cfRule>
  </conditionalFormatting>
  <conditionalFormatting sqref="G25">
    <cfRule type="cellIs" dxfId="4" priority="5" operator="between">
      <formula>0.51</formula>
      <formula>0.75</formula>
    </cfRule>
  </conditionalFormatting>
  <conditionalFormatting sqref="G25">
    <cfRule type="cellIs" dxfId="3" priority="6" operator="between">
      <formula>0.26</formula>
      <formula>0.5</formula>
    </cfRule>
  </conditionalFormatting>
  <conditionalFormatting sqref="K25">
    <cfRule type="cellIs" dxfId="2" priority="1" operator="between">
      <formula>0.76</formula>
      <formula>1</formula>
    </cfRule>
  </conditionalFormatting>
  <conditionalFormatting sqref="K25">
    <cfRule type="cellIs" dxfId="1" priority="2" operator="between">
      <formula>0.51</formula>
      <formula>0.75</formula>
    </cfRule>
  </conditionalFormatting>
  <conditionalFormatting sqref="K25">
    <cfRule type="cellIs" dxfId="0" priority="3" operator="between">
      <formula>0.26</formula>
      <formula>0.5</formula>
    </cfRule>
  </conditionalFormatting>
  <dataValidations count="2">
    <dataValidation type="list" allowBlank="1" showErrorMessage="1" sqref="E19">
      <formula1>"Si,No,En proceso"</formula1>
    </dataValidation>
    <dataValidation type="list" allowBlank="1" showErrorMessage="1" sqref="N19:O20 E20:E21">
      <formula1>"Si,No"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Nestor Fernando Avella Avella</dc:creator>
  <cp:lastModifiedBy>Nestor Fernando Avella Avella</cp:lastModifiedBy>
  <dcterms:created xsi:type="dcterms:W3CDTF">2024-08-01T00:13:27Z</dcterms:created>
  <dcterms:modified xsi:type="dcterms:W3CDTF">2024-08-01T00:16:20Z</dcterms:modified>
</cp:coreProperties>
</file>